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5200" windowHeight="11655" firstSheet="4" activeTab="6"/>
  </bookViews>
  <sheets>
    <sheet name="Sažetak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8" r:id="rId7"/>
    <sheet name="Izvještaj o zaduživanju" sheetId="9" r:id="rId8"/>
  </sheets>
  <calcPr calcId="162913"/>
</workbook>
</file>

<file path=xl/calcChain.xml><?xml version="1.0" encoding="utf-8"?>
<calcChain xmlns="http://schemas.openxmlformats.org/spreadsheetml/2006/main">
  <c r="O130" i="8" l="1"/>
  <c r="O127" i="8"/>
  <c r="O126" i="8"/>
  <c r="O136" i="8"/>
  <c r="O135" i="8"/>
  <c r="O74" i="8"/>
  <c r="K75" i="8"/>
  <c r="O75" i="8" s="1"/>
  <c r="O87" i="8"/>
  <c r="O95" i="8"/>
  <c r="O86" i="8"/>
  <c r="O84" i="8"/>
  <c r="O76" i="8"/>
  <c r="O53" i="8"/>
  <c r="O52" i="8"/>
  <c r="O63" i="8"/>
  <c r="O66" i="8"/>
  <c r="K27" i="1" l="1"/>
  <c r="M27" i="1"/>
  <c r="K28" i="1"/>
  <c r="M28" i="1"/>
  <c r="M26" i="1"/>
  <c r="K26" i="1"/>
  <c r="I26" i="1"/>
  <c r="G26" i="1"/>
  <c r="P95" i="2"/>
  <c r="P96" i="2"/>
  <c r="N95" i="2"/>
  <c r="N96" i="2"/>
  <c r="L94" i="2"/>
  <c r="L93" i="2" s="1"/>
  <c r="P93" i="2" s="1"/>
  <c r="J93" i="2"/>
  <c r="J94" i="2"/>
  <c r="M12" i="3"/>
  <c r="M13" i="3"/>
  <c r="M14" i="3"/>
  <c r="M15" i="3"/>
  <c r="M16" i="3"/>
  <c r="M18" i="3"/>
  <c r="M19" i="3"/>
  <c r="M20" i="3"/>
  <c r="M21" i="3"/>
  <c r="M23" i="3"/>
  <c r="M24" i="3"/>
  <c r="M25" i="3"/>
  <c r="M26" i="3"/>
  <c r="M27" i="3"/>
  <c r="M38" i="3"/>
  <c r="M40" i="3"/>
  <c r="M41" i="3"/>
  <c r="M42" i="3"/>
  <c r="M43" i="3"/>
  <c r="M44" i="3"/>
  <c r="M45" i="3"/>
  <c r="M47" i="3"/>
  <c r="M48" i="3"/>
  <c r="M49" i="3"/>
  <c r="M50" i="3"/>
  <c r="M51" i="3"/>
  <c r="M52" i="3"/>
  <c r="M53" i="3"/>
  <c r="M54" i="3"/>
  <c r="M55" i="3"/>
  <c r="N94" i="2" l="1"/>
  <c r="P94" i="2"/>
  <c r="N93" i="2"/>
  <c r="P59" i="3"/>
  <c r="P60" i="3"/>
  <c r="P61" i="3"/>
  <c r="N59" i="3"/>
  <c r="N60" i="3"/>
  <c r="N61" i="3"/>
  <c r="K17" i="3"/>
  <c r="O24" i="3"/>
  <c r="O19" i="3"/>
  <c r="P32" i="3"/>
  <c r="P33" i="3"/>
  <c r="P34" i="3"/>
  <c r="P35" i="3"/>
  <c r="N34" i="3"/>
  <c r="N35" i="3"/>
  <c r="N33" i="3"/>
  <c r="N32" i="3"/>
  <c r="P31" i="3"/>
  <c r="N31" i="3"/>
  <c r="P30" i="3"/>
  <c r="N30" i="3"/>
  <c r="L29" i="3"/>
  <c r="N29" i="3" s="1"/>
  <c r="O55" i="3"/>
  <c r="O54" i="3"/>
  <c r="O44" i="3"/>
  <c r="O45" i="3"/>
  <c r="O40" i="3"/>
  <c r="O42" i="3"/>
  <c r="O41" i="3"/>
  <c r="K58" i="3"/>
  <c r="K57" i="3" s="1"/>
  <c r="N57" i="3" s="1"/>
  <c r="J58" i="3"/>
  <c r="J29" i="3"/>
  <c r="P58" i="3" l="1"/>
  <c r="N58" i="3"/>
  <c r="P29" i="3"/>
  <c r="J57" i="3"/>
  <c r="P57" i="3" s="1"/>
  <c r="O14" i="4"/>
  <c r="O13" i="4"/>
  <c r="O12" i="4"/>
  <c r="M14" i="4"/>
  <c r="M13" i="4"/>
  <c r="M12" i="4"/>
  <c r="O53" i="3"/>
  <c r="O48" i="3"/>
  <c r="O49" i="3"/>
  <c r="O50" i="3"/>
  <c r="O51" i="3"/>
  <c r="O52" i="3"/>
  <c r="O47" i="3"/>
  <c r="O43" i="3"/>
  <c r="O38" i="3"/>
  <c r="K46" i="3"/>
  <c r="K37" i="3" s="1"/>
  <c r="I46" i="3"/>
  <c r="I37" i="3" s="1"/>
  <c r="G46" i="3"/>
  <c r="G37" i="3" s="1"/>
  <c r="O26" i="3"/>
  <c r="O20" i="3"/>
  <c r="O21" i="3"/>
  <c r="O22" i="3"/>
  <c r="O23" i="3"/>
  <c r="O25" i="3"/>
  <c r="O18" i="3"/>
  <c r="O15" i="3"/>
  <c r="O13" i="3"/>
  <c r="O11" i="3"/>
  <c r="K10" i="3"/>
  <c r="G11" i="3"/>
  <c r="M11" i="3" s="1"/>
  <c r="G17" i="3"/>
  <c r="M17" i="3" s="1"/>
  <c r="I17" i="3"/>
  <c r="I10" i="3" s="1"/>
  <c r="O46" i="3" l="1"/>
  <c r="M46" i="3"/>
  <c r="G10" i="3"/>
  <c r="M10" i="3" s="1"/>
  <c r="O10" i="3"/>
  <c r="O17" i="3"/>
</calcChain>
</file>

<file path=xl/sharedStrings.xml><?xml version="1.0" encoding="utf-8"?>
<sst xmlns="http://schemas.openxmlformats.org/spreadsheetml/2006/main" count="1223" uniqueCount="305">
  <si>
    <t>OŠ MATIJE GUPCA,  GORNJA STUBICA</t>
  </si>
  <si>
    <t/>
  </si>
  <si>
    <t xml:space="preserve">MATIJE GUPCA 2 </t>
  </si>
  <si>
    <t>49245 Gornja Stubica</t>
  </si>
  <si>
    <t>OIB: 93929174665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</si>
  <si>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</si>
  <si>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</si>
  <si>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</si>
  <si>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</si>
  <si>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</si>
  <si>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</si>
  <si>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</si>
  <si>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</si>
  <si>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</si>
  <si>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</si>
  <si>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</si>
  <si>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</si>
  <si>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</si>
  <si>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</si>
  <si>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</si>
  <si>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</si>
  <si>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</si>
  <si>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</si>
  <si>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</si>
  <si>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</si>
  <si>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</si>
  <si>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</si>
  <si>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</si>
  <si>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</si>
  <si>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</si>
  <si>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</si>
  <si>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</si>
  <si>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</si>
  <si>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</si>
  <si>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</si>
  <si>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</si>
  <si>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</si>
  <si>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</si>
  <si>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</si>
  <si>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</si>
  <si>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</si>
  <si>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</si>
  <si>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</si>
  <si>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</si>
  <si>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</si>
  <si>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</si>
  <si>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</si>
  <si>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</si>
  <si>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</si>
  <si>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</si>
  <si>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</si>
  <si>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</si>
  <si>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</si>
  <si>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</si>
  <si>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</si>
  <si>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</si>
  <si>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</si>
  <si>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</si>
  <si>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</si>
  <si>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</si>
  <si>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</si>
  <si>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</si>
  <si>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</si>
  <si>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</si>
  <si>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</si>
  <si>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</si>
  <si>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</si>
  <si>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</si>
  <si>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</si>
  <si>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</si>
  <si>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</si>
  <si>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</si>
  <si>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</si>
  <si>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</si>
  <si>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</si>
  <si>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</si>
  <si>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</si>
  <si>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</si>
  <si>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</si>
  <si>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</si>
  <si>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</si>
  <si>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</si>
  <si>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</si>
  <si>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</si>
  <si>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</si>
  <si>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</si>
  <si>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</si>
  <si>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</si>
  <si>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</si>
  <si>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</si>
  <si>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36 Pomoći dane u inozemstvo i unutar općeg proračuna</t>
  </si>
  <si>
    <t>369 Prijenosi između proračunskih korisnika istog proračuna</t>
  </si>
  <si>
    <t>3691 Tekući prijenosi između proračunskih korisnika istog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</si>
  <si>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</si>
  <si>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</si>
  <si>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</si>
  <si>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</si>
  <si>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</si>
  <si>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</si>
  <si>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</si>
  <si>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</si>
  <si>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</si>
  <si>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</si>
  <si>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</si>
  <si>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</si>
  <si>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</si>
  <si>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</si>
  <si>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</si>
  <si>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</si>
  <si>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</si>
  <si>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</si>
  <si>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 VLASTITI PRIHODI</t>
  </si>
  <si>
    <t>Izvor 4. PRIHODI ZA POSEBNE NAMJENE</t>
  </si>
  <si>
    <t>Izvor 4.3. PRIHODI ZA POSEBNE NAMJENE</t>
  </si>
  <si>
    <t>Izvor 5. POMOĆI</t>
  </si>
  <si>
    <t>Izvor 6. REFUNDACIJE</t>
  </si>
  <si>
    <t xml:space="preserve"> SVEUKUPNI RASHODI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</si>
  <si>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</si>
  <si>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</si>
  <si>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</si>
  <si>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</si>
  <si>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</si>
  <si>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</si>
  <si>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</si>
  <si>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</si>
  <si>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</si>
  <si>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</si>
  <si>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</si>
  <si>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</si>
  <si>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</si>
  <si>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</si>
  <si>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</si>
  <si>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</si>
  <si>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</si>
  <si>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</si>
  <si>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</si>
  <si>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>3. VLASTITI PRIHODI</t>
  </si>
  <si>
    <t>3.1. VLASTITI PRIHODI</t>
  </si>
  <si>
    <t>4. PRIHODI ZA POSEBNE NAMJENE</t>
  </si>
  <si>
    <t>4.3. PRIHODI ZA POSEBNE NAMJENE</t>
  </si>
  <si>
    <t>5. POMOĆI</t>
  </si>
  <si>
    <t>5.0. POMOĆI IZ DRŽAVNOG PRORAČUNA</t>
  </si>
  <si>
    <t>5.1. IZVANPRORAČUNSKI KORISNICI (ŽUC)</t>
  </si>
  <si>
    <t>5.2. MINISTARSTVO</t>
  </si>
  <si>
    <t>6. REFUNDACIJE</t>
  </si>
  <si>
    <t>6.1. REFUNDACIJE</t>
  </si>
  <si>
    <t>Indeks 2/1</t>
  </si>
  <si>
    <t>UKUPNO RASHODI I IZDATCI</t>
  </si>
  <si>
    <t>Organizacijska klasifikacija</t>
  </si>
  <si>
    <t>Izvori</t>
  </si>
  <si>
    <t>Projekt/Aktivnost</t>
  </si>
  <si>
    <t>VRSTA RASHODA I IZDATAKA</t>
  </si>
  <si>
    <t>RAZDJEL 006 UO ZA OBRAZOVANJE, KULTURU, ŠPORT I TEHNIČKU KULTURU</t>
  </si>
  <si>
    <t>GLAVA 00602 USTANOVE U OBRAZOVANJU</t>
  </si>
  <si>
    <t>1017</t>
  </si>
  <si>
    <t>Program: OSNOVNO OBRAZOVANJE - ZAKONSKI STANDARD</t>
  </si>
  <si>
    <t>A101701</t>
  </si>
  <si>
    <t>Aktivnost: Redovni poslovi ustanova osnovnog obrazovanja</t>
  </si>
  <si>
    <t>32</t>
  </si>
  <si>
    <t>Materijalni rashodi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</si>
  <si>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</si>
  <si>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</si>
  <si>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</si>
  <si>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</si>
  <si>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</si>
  <si>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</si>
  <si>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</si>
  <si>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</si>
  <si>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</si>
  <si>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</si>
  <si>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</si>
  <si>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</si>
  <si>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</si>
  <si>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</si>
  <si>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</si>
  <si>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</si>
  <si>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</si>
  <si>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</si>
  <si>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</si>
  <si>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</si>
  <si>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</si>
  <si>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</si>
  <si>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</si>
  <si>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</si>
  <si>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3292</t>
  </si>
  <si>
    <t>Premije osiguranja</t>
  </si>
  <si>
    <t>3294</t>
  </si>
  <si>
    <t>Članarine i norme</t>
  </si>
  <si>
    <t>3299</t>
  </si>
  <si>
    <t>Ostali nespomenuti rashodi poslovanja</t>
  </si>
  <si>
    <t>T101701</t>
  </si>
  <si>
    <t>Tekući projekt: Oprema, informatička oprema, nabava pomagala - OŠ</t>
  </si>
  <si>
    <t>42</t>
  </si>
  <si>
    <t>Rashodi za nabavu proizvedene dugotrajne imovine</t>
  </si>
  <si>
    <t>4241</t>
  </si>
  <si>
    <t>Knjige</t>
  </si>
  <si>
    <t>1020</t>
  </si>
  <si>
    <t>Program: DOPUNSKI NASTAVNI I VANNASTAVNI PROGRAM ŠKOLA I OBRAZ. INSTIT.</t>
  </si>
  <si>
    <t>A102001</t>
  </si>
  <si>
    <t>Aktivnost: Dopunski nastavni i vannastavni program škola i obrazovnih institucija</t>
  </si>
  <si>
    <t>31</t>
  </si>
  <si>
    <t>Rashodi za zaposlene</t>
  </si>
  <si>
    <t>3121</t>
  </si>
  <si>
    <t>Ostali rashodi za zaposlene</t>
  </si>
  <si>
    <t>37</t>
  </si>
  <si>
    <t>Naknade građanima i kućanstvima na temelju osiguranja i druge naknade</t>
  </si>
  <si>
    <t>3721</t>
  </si>
  <si>
    <t>Naknade građanima i kućanstvima u novcu</t>
  </si>
  <si>
    <t>A102002</t>
  </si>
  <si>
    <t>Aktivnost: Financiranje - ostali rashodi OŠ</t>
  </si>
  <si>
    <t>3222</t>
  </si>
  <si>
    <t>Materijal i sirovine</t>
  </si>
  <si>
    <t>3239</t>
  </si>
  <si>
    <t>Ostale usluge</t>
  </si>
  <si>
    <t>4226</t>
  </si>
  <si>
    <t>Sportska i glazbena oprema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</si>
  <si>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</si>
  <si>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</si>
  <si>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</si>
  <si>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</si>
  <si>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</si>
  <si>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</si>
  <si>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3225</t>
  </si>
  <si>
    <t>Sitni inventar i autogume</t>
  </si>
  <si>
    <t>3295</t>
  </si>
  <si>
    <t>Pristojbe i naknade</t>
  </si>
  <si>
    <t>38</t>
  </si>
  <si>
    <t>Rashodi za donacije, kazne, naknade šteta i kapitalne pomoći</t>
  </si>
  <si>
    <t>3812</t>
  </si>
  <si>
    <t>Tekuće donacije u naravi</t>
  </si>
  <si>
    <t>3241</t>
  </si>
  <si>
    <t>Naknade troškova osobama izvan radnog odnosa</t>
  </si>
  <si>
    <t>A102006</t>
  </si>
  <si>
    <t>Aktivnost: Program građanskog odgoja u školama</t>
  </si>
  <si>
    <t>A102009</t>
  </si>
  <si>
    <t>Aktivnost: Fotonapon PPA</t>
  </si>
  <si>
    <t>A102010</t>
  </si>
  <si>
    <t>Aktivnost: Županija - prijatelj djece</t>
  </si>
  <si>
    <t>A102012</t>
  </si>
  <si>
    <t>Aktivnost: Pomoćnici u nastavi-sufinanciranje JLS/KZŽ MIMO-PK</t>
  </si>
  <si>
    <t>T102001</t>
  </si>
  <si>
    <t>Tekući projekt: Dopunska sredstva za materijalne rashode i opremu škola</t>
  </si>
  <si>
    <t>T102007</t>
  </si>
  <si>
    <t>Tekući projekt: Baltazar 8</t>
  </si>
  <si>
    <t>T102009</t>
  </si>
  <si>
    <t>Tekući projekt: MIMO projekta-Baltazar 8</t>
  </si>
  <si>
    <t>POLUGODIŠNJI IZVJEŠTAJ O IZVRŠENJU FINANCIJSKOG PLANA PRORAČUNSKOG KORISNIKA ZA 2026. GODINU</t>
  </si>
  <si>
    <t>I. OPĆI DIO</t>
  </si>
  <si>
    <t>SAŽETAK RAČUNA PRIHODA I RASHODA I RAČUN FINANCIRANJA</t>
  </si>
  <si>
    <t>RAČUN PRIHODA I RASHODA</t>
  </si>
  <si>
    <t>IZVJEŠTAJ O PRIHODIMA I RASHODIMA PREMA EKONOMSKOJ KLASIFIKACIJI</t>
  </si>
  <si>
    <t>IZVJEŠTAJ O PRIHODIMA I RASHODIMA PREMA IZVORIMA FINANCIRANJA</t>
  </si>
  <si>
    <t>Izvor 5.0. POMOĆI IZ DRŽAVNOG PRORAČUNA KROZ OPĆE PRIHODE I PRIMITKE PK</t>
  </si>
  <si>
    <t>Izvor 5.0. POMOĆI IZ DRŽAVNOG PRORAČUNA KROZ NACIONALNO SUFINANCIRANJE EU PROJEKATA</t>
  </si>
  <si>
    <t>Izvor 5.0. DECENTRALIZACIJA</t>
  </si>
  <si>
    <t>Izvor 5.1. PROGRAMI UNIJE - RASPOLOŽIV PREDUJAM PK</t>
  </si>
  <si>
    <t>Izvor 5.2. OSTALE POMOĆI - JLS PK</t>
  </si>
  <si>
    <t>Izvor 6.1. DONACIJE PK</t>
  </si>
  <si>
    <t>Izvor 5.6. EUROPSKI SOCIJALNI FOND PLUS - PREDFINANCIRANJE IZ IZVORA 1.1.</t>
  </si>
  <si>
    <t>IZVJEŠTAJ O RASHODIMA PREMA FUNKCIJSKOJ KLASIFIKACIJI</t>
  </si>
  <si>
    <t>IZVJEŠTAJ PO PROGRAMSKOJ KLASIFIKACIJI</t>
  </si>
  <si>
    <t>II. POSEBNI DIO</t>
  </si>
  <si>
    <t xml:space="preserve">   Izvještaj o zaduživanju na domaćem i stranom tržištu novca i kapitala</t>
  </si>
  <si>
    <t xml:space="preserve">                                       Za razdoblje od 01.01.2026. do 30.06.2026.</t>
  </si>
  <si>
    <t>Redni broj</t>
  </si>
  <si>
    <t>Obveza</t>
  </si>
  <si>
    <t>Vrsta instrumenta</t>
  </si>
  <si>
    <t>Datum ugovora</t>
  </si>
  <si>
    <t>Kamatna stopa</t>
  </si>
  <si>
    <t>Rok povrata</t>
  </si>
  <si>
    <t>Iznos godišnjeg povrata</t>
  </si>
  <si>
    <t>Stanje 01.01.2026.</t>
  </si>
  <si>
    <t>Povrat 2026.</t>
  </si>
  <si>
    <t>Stanje 30.06.2026.</t>
  </si>
  <si>
    <t>škola se nije zaduživala</t>
  </si>
  <si>
    <t>PRENESENI REZULTAT - VIŠAK</t>
  </si>
  <si>
    <t>PRENESENI REZULTAT - MANJAK</t>
  </si>
  <si>
    <t>Izvor 3.1. VLASTITI PRIHODI - REZULTAT PRENESENI VIŠAK</t>
  </si>
  <si>
    <t>Izvor 4.3. PRIHODI ZA POSEBNE NAMJENE - REZULTAT PRENESENI VIŠAK</t>
  </si>
  <si>
    <t>Izvor 6.1. DONACIJE PK - REZULTAT PRENESENI VIŠAK</t>
  </si>
  <si>
    <t>Izvor 5.0. POMOĆI IZ DRŽAVNOG PRORAČUNA KROZ OPĆE PRIHODE I PRIMITKE PK - PRENESENI REZULTAT POKRIVANJE MANJKA</t>
  </si>
  <si>
    <t>Izvor 5.2. OSTALE POMOĆI - JLS PK - PRENESENI REZULTAT POKRIVANJE MANJKA</t>
  </si>
  <si>
    <t xml:space="preserve">IZVRŠENJE KORIŠTENJA PRENESENOG REZULTATA </t>
  </si>
  <si>
    <t>922 Višak/ manjak prihoda</t>
  </si>
  <si>
    <t>9221 Višak prihoda</t>
  </si>
  <si>
    <t>9222 Manjak prihoda</t>
  </si>
  <si>
    <t>Ostali nespomenuti rashodi poslovanja - REZULTAT PRENESENI VIŠAK</t>
  </si>
  <si>
    <t xml:space="preserve"> REZULTAT GODINE - PRIJENOS IZ PRETHODNE GODINE</t>
  </si>
  <si>
    <t>VIŠAK IZ PRETHODNIH GODINA KOJI ĆE SE RASPOREDITI</t>
  </si>
  <si>
    <t>MANJAK IZ PRETHODNIH GODINA KOJI ĆE SE POKRITI</t>
  </si>
  <si>
    <t>Izvor 5.0.3 DECENTRALIZACIJA</t>
  </si>
  <si>
    <t>Izvor 3.1.9 VLASTITI PRIHODI</t>
  </si>
  <si>
    <t>Izvor 3.1.9 VLASTITI PRIHODI - REZULTAT PRENESENI VIŠAK</t>
  </si>
  <si>
    <t xml:space="preserve">Izvor 3. VLASTITI PRIHODI </t>
  </si>
  <si>
    <t>Izvor 4.3.9 PRIHODI ZA POSEBNE NAMJENE</t>
  </si>
  <si>
    <t>Izvor 4.3.9 PRIHODI ZA POSEBNE NAMJENE  - REZULTAT PRENESENI VIŠAK</t>
  </si>
  <si>
    <t>Izvor 5.0.119 POMOĆI IZ DRŽAVNOG PRORAČUNA</t>
  </si>
  <si>
    <t>Izvor 5.1.009 PROGRAMI UNIJE  -RASPOLOŽIVI PREDUJAM PK</t>
  </si>
  <si>
    <t>Izvor 5.2.49 JEDINICE LOKALNE SAMOUPRAVE</t>
  </si>
  <si>
    <t>Izvor 5.0.12 POMOĆI IZ DRŽAVNOG PRORAČUNA KROZ NACIONALNO SUFIN.EU</t>
  </si>
  <si>
    <t>Izvor 5.6.111 EUROPSKI SOCIJALNI FOND PLUS - PREDFIN.</t>
  </si>
  <si>
    <t>Izvor 6.1.9 DONACIJE PK- REZULTAT PRENESENI VIŠAK</t>
  </si>
  <si>
    <t>Izvor 6.1.9  DONACIJE PK</t>
  </si>
  <si>
    <t xml:space="preserve">Ostali nespomenuti rashodi poslovanja </t>
  </si>
  <si>
    <t>Izvor 6.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</si>
</sst>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##\%"/>
    <numFmt numFmtId="165" formatCode="d\.m\.yyyy"/>
    <numFmt numFmtId="166" formatCode="0.00\%"/>
  </numFmts>
  <fonts count="4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4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indexed="63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FD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6" fillId="0" borderId="0" xfId="0" applyFont="1"/>
    <xf numFmtId="0" fontId="10" fillId="0" borderId="0" xfId="0" applyFont="1"/>
    <xf numFmtId="0" fontId="15" fillId="0" borderId="0" xfId="0" applyFont="1"/>
    <xf numFmtId="0" fontId="20" fillId="0" borderId="0" xfId="0" applyFont="1"/>
    <xf numFmtId="0" fontId="24" fillId="0" borderId="0" xfId="0" applyFont="1"/>
    <xf numFmtId="0" fontId="29" fillId="0" borderId="0" xfId="0" applyFont="1"/>
    <xf numFmtId="0" fontId="33" fillId="0" borderId="0" xfId="0" applyFont="1"/>
    <xf numFmtId="0" fontId="0" fillId="0" borderId="0" xfId="0"/>
    <xf numFmtId="0" fontId="34" fillId="4" borderId="1" xfId="0" applyNumberFormat="1" applyFont="1" applyFill="1" applyBorder="1" applyAlignment="1"/>
    <xf numFmtId="0" fontId="6" fillId="0" borderId="0" xfId="0" applyFont="1" applyAlignment="1"/>
    <xf numFmtId="0" fontId="35" fillId="0" borderId="0" xfId="0" applyFont="1" applyAlignment="1"/>
    <xf numFmtId="0" fontId="35" fillId="4" borderId="1" xfId="0" applyNumberFormat="1" applyFont="1" applyFill="1" applyBorder="1" applyAlignment="1">
      <alignment horizontal="right"/>
    </xf>
    <xf numFmtId="165" fontId="35" fillId="4" borderId="1" xfId="0" applyNumberFormat="1" applyFont="1" applyFill="1" applyBorder="1" applyAlignment="1">
      <alignment horizontal="left"/>
    </xf>
    <xf numFmtId="0" fontId="35" fillId="0" borderId="0" xfId="0" applyFont="1"/>
    <xf numFmtId="0" fontId="35" fillId="0" borderId="0" xfId="0" applyFont="1"/>
    <xf numFmtId="0" fontId="0" fillId="0" borderId="0" xfId="0"/>
    <xf numFmtId="0" fontId="0" fillId="0" borderId="0" xfId="0"/>
    <xf numFmtId="0" fontId="0" fillId="4" borderId="1" xfId="0" applyNumberFormat="1" applyFont="1" applyFill="1" applyBorder="1" applyAlignment="1">
      <alignment horizontal="left"/>
    </xf>
    <xf numFmtId="166" fontId="39" fillId="16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/>
    <xf numFmtId="0" fontId="7" fillId="0" borderId="0" xfId="0" applyFont="1"/>
    <xf numFmtId="0" fontId="3" fillId="18" borderId="1" xfId="0" applyNumberFormat="1" applyFont="1" applyFill="1" applyBorder="1" applyAlignment="1"/>
    <xf numFmtId="0" fontId="0" fillId="18" borderId="0" xfId="0" applyFill="1"/>
    <xf numFmtId="4" fontId="13" fillId="18" borderId="1" xfId="0" applyNumberFormat="1" applyFont="1" applyFill="1" applyBorder="1" applyAlignment="1">
      <alignment horizontal="right"/>
    </xf>
    <xf numFmtId="166" fontId="39" fillId="18" borderId="1" xfId="0" applyNumberFormat="1" applyFont="1" applyFill="1" applyBorder="1" applyAlignment="1">
      <alignment horizontal="right"/>
    </xf>
    <xf numFmtId="164" fontId="13" fillId="18" borderId="1" xfId="0" applyNumberFormat="1" applyFont="1" applyFill="1" applyBorder="1" applyAlignment="1">
      <alignment horizontal="right"/>
    </xf>
    <xf numFmtId="0" fontId="0" fillId="18" borderId="1" xfId="0" applyFill="1" applyBorder="1"/>
    <xf numFmtId="166" fontId="2" fillId="18" borderId="1" xfId="0" applyNumberFormat="1" applyFont="1" applyFill="1" applyBorder="1"/>
    <xf numFmtId="0" fontId="0" fillId="0" borderId="1" xfId="0" applyBorder="1"/>
    <xf numFmtId="4" fontId="12" fillId="18" borderId="1" xfId="0" applyNumberFormat="1" applyFont="1" applyFill="1" applyBorder="1" applyAlignment="1"/>
    <xf numFmtId="0" fontId="13" fillId="18" borderId="1" xfId="0" applyNumberFormat="1" applyFont="1" applyFill="1" applyBorder="1" applyAlignment="1"/>
    <xf numFmtId="0" fontId="3" fillId="19" borderId="1" xfId="0" applyNumberFormat="1" applyFont="1" applyFill="1" applyBorder="1" applyAlignment="1"/>
    <xf numFmtId="0" fontId="0" fillId="19" borderId="1" xfId="0" applyFill="1" applyBorder="1"/>
    <xf numFmtId="4" fontId="13" fillId="19" borderId="1" xfId="0" applyNumberFormat="1" applyFont="1" applyFill="1" applyBorder="1" applyAlignment="1">
      <alignment horizontal="right"/>
    </xf>
    <xf numFmtId="166" fontId="39" fillId="19" borderId="1" xfId="0" applyNumberFormat="1" applyFont="1" applyFill="1" applyBorder="1" applyAlignment="1">
      <alignment horizontal="right"/>
    </xf>
    <xf numFmtId="166" fontId="2" fillId="19" borderId="1" xfId="0" applyNumberFormat="1" applyFont="1" applyFill="1" applyBorder="1"/>
    <xf numFmtId="164" fontId="13" fillId="19" borderId="1" xfId="0" applyNumberFormat="1" applyFont="1" applyFill="1" applyBorder="1" applyAlignment="1">
      <alignment horizontal="right"/>
    </xf>
    <xf numFmtId="4" fontId="12" fillId="19" borderId="1" xfId="0" applyNumberFormat="1" applyFont="1" applyFill="1" applyBorder="1" applyAlignment="1"/>
    <xf numFmtId="0" fontId="0" fillId="19" borderId="0" xfId="0" applyFill="1" applyAlignment="1"/>
    <xf numFmtId="0" fontId="0" fillId="19" borderId="1" xfId="0" applyNumberFormat="1" applyFont="1" applyFill="1" applyBorder="1" applyAlignment="1">
      <alignment horizontal="left"/>
    </xf>
    <xf numFmtId="0" fontId="0" fillId="16" borderId="1" xfId="0" applyFill="1" applyBorder="1"/>
    <xf numFmtId="4" fontId="13" fillId="16" borderId="1" xfId="0" applyNumberFormat="1" applyFont="1" applyFill="1" applyBorder="1" applyAlignment="1">
      <alignment horizontal="right"/>
    </xf>
    <xf numFmtId="166" fontId="2" fillId="16" borderId="1" xfId="0" applyNumberFormat="1" applyFont="1" applyFill="1" applyBorder="1"/>
    <xf numFmtId="164" fontId="13" fillId="16" borderId="1" xfId="0" applyNumberFormat="1" applyFont="1" applyFill="1" applyBorder="1" applyAlignment="1">
      <alignment horizontal="right"/>
    </xf>
    <xf numFmtId="4" fontId="12" fillId="16" borderId="1" xfId="0" applyNumberFormat="1" applyFont="1" applyFill="1" applyBorder="1" applyAlignment="1"/>
    <xf numFmtId="0" fontId="0" fillId="16" borderId="0" xfId="0" applyFill="1" applyAlignment="1"/>
    <xf numFmtId="0" fontId="0" fillId="16" borderId="1" xfId="0" applyNumberFormat="1" applyFont="1" applyFill="1" applyBorder="1" applyAlignment="1">
      <alignment horizontal="left"/>
    </xf>
    <xf numFmtId="4" fontId="35" fillId="19" borderId="1" xfId="0" applyNumberFormat="1" applyFont="1" applyFill="1" applyBorder="1"/>
    <xf numFmtId="0" fontId="36" fillId="19" borderId="1" xfId="0" applyNumberFormat="1" applyFont="1" applyFill="1" applyBorder="1" applyAlignment="1"/>
    <xf numFmtId="0" fontId="35" fillId="18" borderId="1" xfId="0" applyFont="1" applyFill="1" applyBorder="1"/>
    <xf numFmtId="4" fontId="13" fillId="16" borderId="1" xfId="0" applyNumberFormat="1" applyFont="1" applyFill="1" applyBorder="1" applyAlignment="1"/>
    <xf numFmtId="4" fontId="39" fillId="19" borderId="1" xfId="0" applyNumberFormat="1" applyFont="1" applyFill="1" applyBorder="1" applyAlignment="1">
      <alignment horizontal="right"/>
    </xf>
    <xf numFmtId="166" fontId="1" fillId="19" borderId="1" xfId="0" applyNumberFormat="1" applyFont="1" applyFill="1" applyBorder="1"/>
    <xf numFmtId="166" fontId="1" fillId="16" borderId="1" xfId="0" applyNumberFormat="1" applyFont="1" applyFill="1" applyBorder="1"/>
    <xf numFmtId="4" fontId="13" fillId="19" borderId="1" xfId="0" applyNumberFormat="1" applyFont="1" applyFill="1" applyBorder="1" applyAlignment="1"/>
    <xf numFmtId="166" fontId="13" fillId="19" borderId="1" xfId="0" applyNumberFormat="1" applyFont="1" applyFill="1" applyBorder="1" applyAlignment="1">
      <alignment horizontal="right"/>
    </xf>
    <xf numFmtId="2" fontId="35" fillId="19" borderId="1" xfId="0" applyNumberFormat="1" applyFont="1" applyFill="1" applyBorder="1"/>
    <xf numFmtId="2" fontId="35" fillId="16" borderId="1" xfId="0" applyNumberFormat="1" applyFont="1" applyFill="1" applyBorder="1"/>
    <xf numFmtId="166" fontId="13" fillId="16" borderId="1" xfId="0" applyNumberFormat="1" applyFont="1" applyFill="1" applyBorder="1" applyAlignment="1">
      <alignment horizontal="right"/>
    </xf>
    <xf numFmtId="0" fontId="0" fillId="16" borderId="1" xfId="0" applyNumberFormat="1" applyFont="1" applyFill="1" applyBorder="1" applyAlignment="1"/>
    <xf numFmtId="0" fontId="0" fillId="0" borderId="0" xfId="0"/>
    <xf numFmtId="0" fontId="0" fillId="4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0" fontId="0" fillId="0" borderId="0" xfId="0"/>
    <xf numFmtId="166" fontId="3" fillId="4" borderId="1" xfId="0" applyNumberFormat="1" applyFont="1" applyFill="1" applyBorder="1" applyAlignment="1">
      <alignment horizontal="right"/>
    </xf>
    <xf numFmtId="166" fontId="0" fillId="0" borderId="0" xfId="0" applyNumberFormat="1"/>
    <xf numFmtId="0" fontId="35" fillId="0" borderId="0" xfId="0" applyFont="1"/>
    <xf numFmtId="0" fontId="35" fillId="4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5" borderId="1" xfId="0" applyNumberFormat="1" applyFont="1" applyFill="1" applyBorder="1" applyAlignment="1">
      <alignment horizontal="center"/>
    </xf>
    <xf numFmtId="0" fontId="3" fillId="0" borderId="0" xfId="0" applyFont="1"/>
    <xf numFmtId="164" fontId="3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wrapText="1"/>
    </xf>
    <xf numFmtId="0" fontId="36" fillId="0" borderId="0" xfId="0" applyFont="1"/>
    <xf numFmtId="0" fontId="0" fillId="0" borderId="0" xfId="0" applyAlignment="1">
      <alignment horizontal="center"/>
    </xf>
    <xf numFmtId="4" fontId="7" fillId="4" borderId="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center"/>
    </xf>
    <xf numFmtId="0" fontId="35" fillId="0" borderId="0" xfId="0" applyFont="1" applyAlignment="1">
      <alignment horizontal="center"/>
    </xf>
    <xf numFmtId="0" fontId="37" fillId="4" borderId="1" xfId="0" applyNumberFormat="1" applyFont="1" applyFill="1" applyBorder="1" applyAlignment="1">
      <alignment horizontal="center"/>
    </xf>
    <xf numFmtId="0" fontId="37" fillId="0" borderId="0" xfId="0" applyFont="1"/>
    <xf numFmtId="0" fontId="38" fillId="4" borderId="1" xfId="0" applyNumberFormat="1" applyFont="1" applyFill="1" applyBorder="1" applyAlignment="1">
      <alignment horizontal="center"/>
    </xf>
    <xf numFmtId="0" fontId="38" fillId="0" borderId="0" xfId="0" applyFont="1"/>
    <xf numFmtId="0" fontId="8" fillId="2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5" borderId="1" xfId="0" applyNumberFormat="1" applyFont="1" applyFill="1" applyBorder="1" applyAlignment="1">
      <alignment horizontal="center"/>
    </xf>
    <xf numFmtId="0" fontId="7" fillId="0" borderId="0" xfId="0" applyFont="1"/>
    <xf numFmtId="164" fontId="7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166" fontId="39" fillId="16" borderId="1" xfId="0" applyNumberFormat="1" applyFont="1" applyFill="1" applyBorder="1" applyAlignment="1">
      <alignment horizontal="right"/>
    </xf>
    <xf numFmtId="166" fontId="39" fillId="17" borderId="1" xfId="0" applyNumberFormat="1" applyFont="1" applyFill="1" applyBorder="1" applyAlignment="1">
      <alignment horizontal="right"/>
    </xf>
    <xf numFmtId="166" fontId="13" fillId="7" borderId="1" xfId="0" applyNumberFormat="1" applyFont="1" applyFill="1" applyBorder="1" applyAlignment="1">
      <alignment horizontal="right"/>
    </xf>
    <xf numFmtId="166" fontId="12" fillId="19" borderId="1" xfId="0" applyNumberFormat="1" applyFont="1" applyFill="1" applyBorder="1" applyAlignment="1">
      <alignment horizontal="right"/>
    </xf>
    <xf numFmtId="166" fontId="12" fillId="20" borderId="1" xfId="0" applyNumberFormat="1" applyFont="1" applyFill="1" applyBorder="1" applyAlignment="1">
      <alignment horizontal="right"/>
    </xf>
    <xf numFmtId="166" fontId="12" fillId="6" borderId="1" xfId="0" applyNumberFormat="1" applyFont="1" applyFill="1" applyBorder="1" applyAlignment="1">
      <alignment horizontal="right"/>
    </xf>
    <xf numFmtId="164" fontId="13" fillId="7" borderId="1" xfId="0" applyNumberFormat="1" applyFont="1" applyFill="1" applyBorder="1" applyAlignment="1">
      <alignment horizontal="right"/>
    </xf>
    <xf numFmtId="166" fontId="14" fillId="5" borderId="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15" fillId="0" borderId="0" xfId="0" applyFont="1"/>
    <xf numFmtId="0" fontId="14" fillId="5" borderId="1" xfId="0" applyNumberFormat="1" applyFont="1" applyFill="1" applyBorder="1" applyAlignment="1"/>
    <xf numFmtId="4" fontId="14" fillId="5" borderId="1" xfId="0" applyNumberFormat="1" applyFont="1" applyFill="1" applyBorder="1" applyAlignment="1">
      <alignment horizontal="right"/>
    </xf>
    <xf numFmtId="0" fontId="12" fillId="6" borderId="1" xfId="0" applyNumberFormat="1" applyFont="1" applyFill="1" applyBorder="1" applyAlignment="1"/>
    <xf numFmtId="4" fontId="12" fillId="6" borderId="1" xfId="0" applyNumberFormat="1" applyFont="1" applyFill="1" applyBorder="1" applyAlignment="1">
      <alignment horizontal="right"/>
    </xf>
    <xf numFmtId="0" fontId="13" fillId="7" borderId="1" xfId="0" applyNumberFormat="1" applyFont="1" applyFill="1" applyBorder="1" applyAlignment="1"/>
    <xf numFmtId="4" fontId="13" fillId="7" borderId="1" xfId="0" applyNumberFormat="1" applyFont="1" applyFill="1" applyBorder="1" applyAlignment="1">
      <alignment horizontal="right"/>
    </xf>
    <xf numFmtId="0" fontId="3" fillId="7" borderId="1" xfId="0" applyNumberFormat="1" applyFont="1" applyFill="1" applyBorder="1" applyAlignment="1">
      <alignment wrapText="1"/>
    </xf>
    <xf numFmtId="0" fontId="3" fillId="7" borderId="1" xfId="0" applyNumberFormat="1" applyFont="1" applyFill="1" applyBorder="1" applyAlignment="1"/>
    <xf numFmtId="0" fontId="13" fillId="16" borderId="1" xfId="0" applyNumberFormat="1" applyFont="1" applyFill="1" applyBorder="1" applyAlignment="1"/>
    <xf numFmtId="0" fontId="0" fillId="16" borderId="0" xfId="0" applyFill="1"/>
    <xf numFmtId="0" fontId="0" fillId="16" borderId="1" xfId="0" applyNumberFormat="1" applyFont="1" applyFill="1" applyBorder="1" applyAlignment="1">
      <alignment horizontal="left"/>
    </xf>
    <xf numFmtId="0" fontId="0" fillId="16" borderId="1" xfId="0" applyFill="1" applyBorder="1"/>
    <xf numFmtId="4" fontId="13" fillId="16" borderId="1" xfId="0" applyNumberFormat="1" applyFont="1" applyFill="1" applyBorder="1" applyAlignment="1">
      <alignment horizontal="right"/>
    </xf>
    <xf numFmtId="0" fontId="12" fillId="19" borderId="1" xfId="0" applyNumberFormat="1" applyFont="1" applyFill="1" applyBorder="1" applyAlignment="1"/>
    <xf numFmtId="0" fontId="0" fillId="19" borderId="0" xfId="0" applyFill="1"/>
    <xf numFmtId="4" fontId="39" fillId="19" borderId="1" xfId="0" applyNumberFormat="1" applyFont="1" applyFill="1" applyBorder="1" applyAlignment="1">
      <alignment horizontal="center"/>
    </xf>
    <xf numFmtId="0" fontId="36" fillId="20" borderId="1" xfId="0" applyNumberFormat="1" applyFont="1" applyFill="1" applyBorder="1" applyAlignment="1"/>
    <xf numFmtId="0" fontId="0" fillId="20" borderId="0" xfId="0" applyFill="1"/>
    <xf numFmtId="4" fontId="13" fillId="20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166" fontId="13" fillId="20" borderId="1" xfId="0" applyNumberFormat="1" applyFont="1" applyFill="1" applyBorder="1" applyAlignment="1">
      <alignment horizontal="right"/>
    </xf>
    <xf numFmtId="164" fontId="13" fillId="19" borderId="1" xfId="0" applyNumberFormat="1" applyFont="1" applyFill="1" applyBorder="1" applyAlignment="1">
      <alignment horizontal="right"/>
    </xf>
    <xf numFmtId="164" fontId="12" fillId="6" borderId="1" xfId="0" applyNumberFormat="1" applyFont="1" applyFill="1" applyBorder="1" applyAlignment="1">
      <alignment horizontal="right"/>
    </xf>
    <xf numFmtId="164" fontId="14" fillId="5" borderId="1" xfId="0" applyNumberFormat="1" applyFont="1" applyFill="1" applyBorder="1" applyAlignment="1">
      <alignment horizontal="right"/>
    </xf>
    <xf numFmtId="4" fontId="13" fillId="19" borderId="1" xfId="0" applyNumberFormat="1" applyFont="1" applyFill="1" applyBorder="1" applyAlignment="1">
      <alignment horizontal="right"/>
    </xf>
    <xf numFmtId="0" fontId="36" fillId="19" borderId="1" xfId="0" applyNumberFormat="1" applyFont="1" applyFill="1" applyBorder="1" applyAlignment="1"/>
    <xf numFmtId="0" fontId="0" fillId="18" borderId="1" xfId="0" applyNumberFormat="1" applyFont="1" applyFill="1" applyBorder="1" applyAlignment="1">
      <alignment horizontal="left"/>
    </xf>
    <xf numFmtId="0" fontId="3" fillId="16" borderId="1" xfId="0" applyNumberFormat="1" applyFont="1" applyFill="1" applyBorder="1" applyAlignment="1"/>
    <xf numFmtId="4" fontId="12" fillId="16" borderId="1" xfId="0" applyNumberFormat="1" applyFont="1" applyFill="1" applyBorder="1" applyAlignment="1">
      <alignment horizontal="right"/>
    </xf>
    <xf numFmtId="4" fontId="36" fillId="19" borderId="1" xfId="0" applyNumberFormat="1" applyFont="1" applyFill="1" applyBorder="1" applyAlignment="1">
      <alignment horizontal="right"/>
    </xf>
    <xf numFmtId="4" fontId="35" fillId="19" borderId="0" xfId="0" applyNumberFormat="1" applyFont="1" applyFill="1" applyAlignment="1">
      <alignment horizontal="right"/>
    </xf>
    <xf numFmtId="0" fontId="35" fillId="19" borderId="0" xfId="0" applyFont="1" applyFill="1" applyAlignment="1">
      <alignment horizontal="right"/>
    </xf>
    <xf numFmtId="0" fontId="3" fillId="16" borderId="1" xfId="0" applyNumberFormat="1" applyFont="1" applyFill="1" applyBorder="1" applyAlignment="1">
      <alignment wrapText="1"/>
    </xf>
    <xf numFmtId="0" fontId="0" fillId="16" borderId="0" xfId="0" applyFill="1" applyAlignment="1">
      <alignment wrapText="1"/>
    </xf>
    <xf numFmtId="0" fontId="12" fillId="18" borderId="1" xfId="0" applyNumberFormat="1" applyFont="1" applyFill="1" applyBorder="1" applyAlignment="1"/>
    <xf numFmtId="0" fontId="0" fillId="18" borderId="0" xfId="0" applyFill="1"/>
    <xf numFmtId="0" fontId="13" fillId="18" borderId="1" xfId="0" applyNumberFormat="1" applyFont="1" applyFill="1" applyBorder="1" applyAlignment="1"/>
    <xf numFmtId="0" fontId="0" fillId="18" borderId="1" xfId="0" applyFill="1" applyBorder="1"/>
    <xf numFmtId="0" fontId="36" fillId="19" borderId="1" xfId="0" applyNumberFormat="1" applyFont="1" applyFill="1" applyBorder="1" applyAlignment="1">
      <alignment wrapText="1"/>
    </xf>
    <xf numFmtId="0" fontId="0" fillId="19" borderId="0" xfId="0" applyFill="1" applyAlignment="1">
      <alignment wrapText="1"/>
    </xf>
    <xf numFmtId="4" fontId="12" fillId="19" borderId="1" xfId="0" applyNumberFormat="1" applyFont="1" applyFill="1" applyBorder="1" applyAlignment="1">
      <alignment horizontal="right"/>
    </xf>
    <xf numFmtId="166" fontId="39" fillId="19" borderId="1" xfId="0" applyNumberFormat="1" applyFont="1" applyFill="1" applyBorder="1" applyAlignment="1">
      <alignment horizontal="right"/>
    </xf>
    <xf numFmtId="166" fontId="13" fillId="19" borderId="1" xfId="0" applyNumberFormat="1" applyFont="1" applyFill="1" applyBorder="1" applyAlignment="1">
      <alignment horizontal="right"/>
    </xf>
    <xf numFmtId="0" fontId="3" fillId="19" borderId="1" xfId="0" applyNumberFormat="1" applyFont="1" applyFill="1" applyBorder="1" applyAlignment="1">
      <alignment wrapText="1"/>
    </xf>
    <xf numFmtId="0" fontId="34" fillId="4" borderId="1" xfId="0" applyNumberFormat="1" applyFont="1" applyFill="1" applyBorder="1" applyAlignment="1">
      <alignment horizontal="center"/>
    </xf>
    <xf numFmtId="0" fontId="20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18" fillId="8" borderId="0" xfId="0" applyFont="1" applyFill="1" applyAlignment="1">
      <alignment horizontal="center"/>
    </xf>
    <xf numFmtId="0" fontId="19" fillId="9" borderId="1" xfId="0" applyNumberFormat="1" applyFont="1" applyFill="1" applyBorder="1" applyAlignment="1"/>
    <xf numFmtId="4" fontId="19" fillId="9" borderId="1" xfId="0" applyNumberFormat="1" applyFont="1" applyFill="1" applyBorder="1" applyAlignment="1">
      <alignment horizontal="right"/>
    </xf>
    <xf numFmtId="164" fontId="19" fillId="9" borderId="1" xfId="0" applyNumberFormat="1" applyFont="1" applyFill="1" applyBorder="1" applyAlignment="1">
      <alignment horizontal="right"/>
    </xf>
    <xf numFmtId="164" fontId="16" fillId="10" borderId="1" xfId="0" applyNumberFormat="1" applyFont="1" applyFill="1" applyBorder="1" applyAlignment="1">
      <alignment horizontal="right"/>
    </xf>
    <xf numFmtId="0" fontId="17" fillId="11" borderId="1" xfId="0" applyNumberFormat="1" applyFont="1" applyFill="1" applyBorder="1" applyAlignment="1"/>
    <xf numFmtId="4" fontId="17" fillId="11" borderId="1" xfId="0" applyNumberFormat="1" applyFont="1" applyFill="1" applyBorder="1" applyAlignment="1">
      <alignment horizontal="right"/>
    </xf>
    <xf numFmtId="164" fontId="17" fillId="11" borderId="1" xfId="0" applyNumberFormat="1" applyFont="1" applyFill="1" applyBorder="1" applyAlignment="1">
      <alignment horizontal="right"/>
    </xf>
    <xf numFmtId="166" fontId="17" fillId="11" borderId="1" xfId="0" applyNumberFormat="1" applyFont="1" applyFill="1" applyBorder="1" applyAlignment="1">
      <alignment horizontal="right"/>
    </xf>
    <xf numFmtId="0" fontId="16" fillId="10" borderId="1" xfId="0" applyNumberFormat="1" applyFont="1" applyFill="1" applyBorder="1" applyAlignment="1"/>
    <xf numFmtId="4" fontId="16" fillId="10" borderId="1" xfId="0" applyNumberFormat="1" applyFont="1" applyFill="1" applyBorder="1" applyAlignment="1">
      <alignment horizontal="right"/>
    </xf>
    <xf numFmtId="0" fontId="24" fillId="4" borderId="1" xfId="0" applyNumberFormat="1" applyFont="1" applyFill="1" applyBorder="1" applyAlignment="1">
      <alignment horizontal="center"/>
    </xf>
    <xf numFmtId="0" fontId="24" fillId="0" borderId="0" xfId="0" applyFont="1"/>
    <xf numFmtId="0" fontId="23" fillId="2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2" fillId="5" borderId="1" xfId="0" applyNumberFormat="1" applyFont="1" applyFill="1" applyBorder="1" applyAlignment="1"/>
    <xf numFmtId="4" fontId="22" fillId="5" borderId="1" xfId="0" applyNumberFormat="1" applyFont="1" applyFill="1" applyBorder="1" applyAlignment="1">
      <alignment horizontal="right"/>
    </xf>
    <xf numFmtId="164" fontId="22" fillId="5" borderId="1" xfId="0" applyNumberFormat="1" applyFont="1" applyFill="1" applyBorder="1" applyAlignment="1">
      <alignment horizontal="right"/>
    </xf>
    <xf numFmtId="0" fontId="21" fillId="0" borderId="0" xfId="0" applyFont="1"/>
    <xf numFmtId="4" fontId="21" fillId="4" borderId="1" xfId="0" applyNumberFormat="1" applyFont="1" applyFill="1" applyBorder="1" applyAlignment="1">
      <alignment horizontal="right"/>
    </xf>
    <xf numFmtId="164" fontId="21" fillId="4" borderId="1" xfId="0" applyNumberFormat="1" applyFont="1" applyFill="1" applyBorder="1" applyAlignment="1">
      <alignment horizontal="right"/>
    </xf>
    <xf numFmtId="0" fontId="29" fillId="4" borderId="1" xfId="0" applyNumberFormat="1" applyFont="1" applyFill="1" applyBorder="1" applyAlignment="1">
      <alignment horizontal="center"/>
    </xf>
    <xf numFmtId="0" fontId="29" fillId="0" borderId="0" xfId="0" applyFont="1"/>
    <xf numFmtId="0" fontId="25" fillId="2" borderId="0" xfId="0" applyFont="1" applyFill="1" applyAlignment="1">
      <alignment horizontal="center"/>
    </xf>
    <xf numFmtId="0" fontId="26" fillId="5" borderId="1" xfId="0" applyNumberFormat="1" applyFont="1" applyFill="1" applyBorder="1" applyAlignment="1"/>
    <xf numFmtId="4" fontId="26" fillId="5" borderId="1" xfId="0" applyNumberFormat="1" applyFont="1" applyFill="1" applyBorder="1" applyAlignment="1">
      <alignment horizontal="right"/>
    </xf>
    <xf numFmtId="164" fontId="26" fillId="5" borderId="1" xfId="0" applyNumberFormat="1" applyFont="1" applyFill="1" applyBorder="1" applyAlignment="1">
      <alignment horizontal="right"/>
    </xf>
    <xf numFmtId="164" fontId="27" fillId="6" borderId="1" xfId="0" applyNumberFormat="1" applyFont="1" applyFill="1" applyBorder="1" applyAlignment="1">
      <alignment horizontal="right"/>
    </xf>
    <xf numFmtId="0" fontId="28" fillId="7" borderId="1" xfId="0" applyNumberFormat="1" applyFont="1" applyFill="1" applyBorder="1" applyAlignment="1"/>
    <xf numFmtId="4" fontId="28" fillId="7" borderId="1" xfId="0" applyNumberFormat="1" applyFont="1" applyFill="1" applyBorder="1" applyAlignment="1">
      <alignment horizontal="right"/>
    </xf>
    <xf numFmtId="164" fontId="28" fillId="7" borderId="1" xfId="0" applyNumberFormat="1" applyFont="1" applyFill="1" applyBorder="1" applyAlignment="1">
      <alignment horizontal="right"/>
    </xf>
    <xf numFmtId="0" fontId="27" fillId="6" borderId="1" xfId="0" applyNumberFormat="1" applyFont="1" applyFill="1" applyBorder="1" applyAlignment="1"/>
    <xf numFmtId="4" fontId="27" fillId="6" borderId="1" xfId="0" applyNumberFormat="1" applyFont="1" applyFill="1" applyBorder="1" applyAlignment="1">
      <alignment horizontal="right"/>
    </xf>
    <xf numFmtId="0" fontId="33" fillId="0" borderId="0" xfId="0" applyFont="1"/>
    <xf numFmtId="0" fontId="30" fillId="8" borderId="0" xfId="0" applyFont="1" applyFill="1" applyAlignment="1">
      <alignment horizontal="center"/>
    </xf>
    <xf numFmtId="0" fontId="30" fillId="12" borderId="1" xfId="0" applyNumberFormat="1" applyFont="1" applyFill="1" applyBorder="1" applyAlignment="1">
      <alignment horizontal="left"/>
    </xf>
    <xf numFmtId="0" fontId="38" fillId="0" borderId="0" xfId="0" applyFont="1" applyAlignment="1">
      <alignment horizontal="center"/>
    </xf>
    <xf numFmtId="0" fontId="31" fillId="9" borderId="1" xfId="0" applyNumberFormat="1" applyFont="1" applyFill="1" applyBorder="1" applyAlignment="1">
      <alignment horizontal="left"/>
    </xf>
    <xf numFmtId="4" fontId="31" fillId="9" borderId="1" xfId="0" applyNumberFormat="1" applyFont="1" applyFill="1" applyBorder="1" applyAlignment="1">
      <alignment horizontal="right"/>
    </xf>
    <xf numFmtId="164" fontId="31" fillId="9" borderId="1" xfId="0" applyNumberFormat="1" applyFont="1" applyFill="1" applyBorder="1" applyAlignment="1">
      <alignment horizontal="right"/>
    </xf>
    <xf numFmtId="0" fontId="30" fillId="13" borderId="1" xfId="0" applyNumberFormat="1" applyFont="1" applyFill="1" applyBorder="1" applyAlignment="1">
      <alignment horizontal="left"/>
    </xf>
    <xf numFmtId="4" fontId="30" fillId="13" borderId="1" xfId="0" applyNumberFormat="1" applyFont="1" applyFill="1" applyBorder="1" applyAlignment="1">
      <alignment horizontal="right"/>
    </xf>
    <xf numFmtId="164" fontId="30" fillId="13" borderId="1" xfId="0" applyNumberFormat="1" applyFont="1" applyFill="1" applyBorder="1" applyAlignment="1">
      <alignment horizontal="right"/>
    </xf>
    <xf numFmtId="0" fontId="30" fillId="14" borderId="1" xfId="0" applyNumberFormat="1" applyFont="1" applyFill="1" applyBorder="1" applyAlignment="1">
      <alignment horizontal="left"/>
    </xf>
    <xf numFmtId="4" fontId="30" fillId="14" borderId="1" xfId="0" applyNumberFormat="1" applyFont="1" applyFill="1" applyBorder="1" applyAlignment="1">
      <alignment horizontal="right"/>
    </xf>
    <xf numFmtId="164" fontId="30" fillId="14" borderId="1" xfId="0" applyNumberFormat="1" applyFont="1" applyFill="1" applyBorder="1" applyAlignment="1">
      <alignment horizontal="right"/>
    </xf>
    <xf numFmtId="0" fontId="30" fillId="7" borderId="1" xfId="0" applyNumberFormat="1" applyFont="1" applyFill="1" applyBorder="1" applyAlignment="1">
      <alignment horizontal="left"/>
    </xf>
    <xf numFmtId="4" fontId="30" fillId="7" borderId="1" xfId="0" applyNumberFormat="1" applyFont="1" applyFill="1" applyBorder="1" applyAlignment="1">
      <alignment horizontal="right"/>
    </xf>
    <xf numFmtId="164" fontId="30" fillId="7" borderId="1" xfId="0" applyNumberFormat="1" applyFont="1" applyFill="1" applyBorder="1" applyAlignment="1">
      <alignment horizontal="right"/>
    </xf>
    <xf numFmtId="0" fontId="32" fillId="15" borderId="1" xfId="0" applyNumberFormat="1" applyFont="1" applyFill="1" applyBorder="1" applyAlignment="1">
      <alignment horizontal="left"/>
    </xf>
    <xf numFmtId="4" fontId="32" fillId="15" borderId="1" xfId="0" applyNumberFormat="1" applyFont="1" applyFill="1" applyBorder="1" applyAlignment="1">
      <alignment horizontal="right"/>
    </xf>
    <xf numFmtId="164" fontId="32" fillId="15" borderId="1" xfId="0" applyNumberFormat="1" applyFont="1" applyFill="1" applyBorder="1" applyAlignment="1">
      <alignment horizontal="right"/>
    </xf>
    <xf numFmtId="0" fontId="30" fillId="4" borderId="1" xfId="0" applyNumberFormat="1" applyFont="1" applyFill="1" applyBorder="1" applyAlignment="1">
      <alignment horizontal="left"/>
    </xf>
    <xf numFmtId="4" fontId="30" fillId="4" borderId="1" xfId="0" applyNumberFormat="1" applyFont="1" applyFill="1" applyBorder="1" applyAlignment="1">
      <alignment horizontal="right"/>
    </xf>
    <xf numFmtId="164" fontId="30" fillId="4" borderId="1" xfId="0" applyNumberFormat="1" applyFont="1" applyFill="1" applyBorder="1" applyAlignment="1">
      <alignment horizontal="right"/>
    </xf>
    <xf numFmtId="0" fontId="40" fillId="15" borderId="1" xfId="0" applyNumberFormat="1" applyFont="1" applyFill="1" applyBorder="1" applyAlignment="1">
      <alignment horizontal="left"/>
    </xf>
    <xf numFmtId="166" fontId="32" fillId="15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5" fillId="0" borderId="3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6" fontId="30" fillId="4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DF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G3" sqref="G3"/>
    </sheetView>
  </sheetViews>
  <sheetFormatPr defaultRowHeight="15" x14ac:dyDescent="0.25"/>
  <cols>
    <col min="2" max="2" width="11.42578125" customWidth="1"/>
    <col min="4" max="4" width="25" customWidth="1"/>
    <col min="7" max="7" width="7.42578125" customWidth="1"/>
    <col min="9" max="9" width="3.85546875" customWidth="1"/>
    <col min="11" max="11" width="3" customWidth="1"/>
    <col min="13" max="13" width="3.7109375" customWidth="1"/>
  </cols>
  <sheetData>
    <row r="1" spans="1:14" x14ac:dyDescent="0.25">
      <c r="A1" s="11" t="s">
        <v>0</v>
      </c>
      <c r="B1" s="11"/>
      <c r="C1" s="12"/>
      <c r="D1" s="13"/>
    </row>
    <row r="2" spans="1:14" x14ac:dyDescent="0.25">
      <c r="A2" s="71" t="s">
        <v>2</v>
      </c>
      <c r="B2" s="71"/>
      <c r="C2" s="14"/>
      <c r="D2" s="14"/>
    </row>
    <row r="3" spans="1:14" x14ac:dyDescent="0.25">
      <c r="A3" s="71" t="s">
        <v>3</v>
      </c>
      <c r="B3" s="71"/>
      <c r="C3" s="14"/>
      <c r="D3" s="14"/>
    </row>
    <row r="4" spans="1:14" x14ac:dyDescent="0.25">
      <c r="A4" s="71" t="s">
        <v>4</v>
      </c>
      <c r="B4" s="71"/>
      <c r="C4" s="14"/>
      <c r="D4" s="14"/>
    </row>
    <row r="5" spans="1:14" s="8" customFormat="1" x14ac:dyDescent="0.25">
      <c r="A5" s="14"/>
      <c r="B5" s="14"/>
      <c r="C5" s="14"/>
      <c r="D5" s="14"/>
    </row>
    <row r="6" spans="1:14" s="1" customFormat="1" ht="18.75" x14ac:dyDescent="0.3">
      <c r="A6" s="9" t="s">
        <v>246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72" t="s">
        <v>247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4" x14ac:dyDescent="0.25">
      <c r="A8" s="72" t="s">
        <v>248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1:14" x14ac:dyDescent="0.25">
      <c r="A10" s="73" t="s">
        <v>6</v>
      </c>
      <c r="B10" s="68"/>
      <c r="C10" s="68"/>
      <c r="D10" s="68"/>
      <c r="E10" s="73" t="s">
        <v>7</v>
      </c>
      <c r="F10" s="73"/>
      <c r="G10" s="73" t="s">
        <v>8</v>
      </c>
      <c r="H10" s="68"/>
      <c r="I10" s="73" t="s">
        <v>9</v>
      </c>
      <c r="J10" s="68"/>
      <c r="K10" s="73" t="s">
        <v>10</v>
      </c>
      <c r="L10" s="68"/>
      <c r="M10" s="73" t="s">
        <v>11</v>
      </c>
      <c r="N10" s="68"/>
    </row>
    <row r="11" spans="1:14" x14ac:dyDescent="0.25">
      <c r="A11" s="74" t="s">
        <v>12</v>
      </c>
      <c r="B11" s="68"/>
      <c r="C11" s="68"/>
      <c r="D11" s="68"/>
      <c r="E11" s="75" t="s">
        <v>13</v>
      </c>
      <c r="F11" s="75"/>
      <c r="G11" s="75" t="s">
        <v>14</v>
      </c>
      <c r="H11" s="68"/>
      <c r="I11" s="75" t="s">
        <v>15</v>
      </c>
      <c r="J11" s="68"/>
      <c r="K11" s="75" t="s">
        <v>16</v>
      </c>
      <c r="L11" s="68"/>
      <c r="M11" s="75" t="s">
        <v>17</v>
      </c>
      <c r="N11" s="68"/>
    </row>
    <row r="12" spans="1:14" x14ac:dyDescent="0.25">
      <c r="A12" s="76" t="s">
        <v>18</v>
      </c>
      <c r="B12" s="68"/>
      <c r="C12" s="68"/>
      <c r="D12" s="68"/>
      <c r="E12" s="67">
        <v>1086571.1100000001</v>
      </c>
      <c r="F12" s="67"/>
      <c r="G12" s="67">
        <v>2699371.39</v>
      </c>
      <c r="H12" s="68"/>
      <c r="I12" s="67">
        <v>1181162.7</v>
      </c>
      <c r="J12" s="68"/>
      <c r="K12" s="77">
        <v>108.71</v>
      </c>
      <c r="L12" s="68"/>
      <c r="M12" s="77">
        <v>43.76</v>
      </c>
      <c r="N12" s="68"/>
    </row>
    <row r="13" spans="1:14" x14ac:dyDescent="0.25">
      <c r="A13" s="76" t="s">
        <v>19</v>
      </c>
      <c r="B13" s="68"/>
      <c r="C13" s="68"/>
      <c r="D13" s="68"/>
      <c r="E13" s="67">
        <v>0</v>
      </c>
      <c r="F13" s="67"/>
      <c r="G13" s="67">
        <v>0</v>
      </c>
      <c r="H13" s="68"/>
      <c r="I13" s="67">
        <v>0</v>
      </c>
      <c r="J13" s="68"/>
      <c r="K13" s="77">
        <v>0</v>
      </c>
      <c r="L13" s="68"/>
      <c r="M13" s="77">
        <v>0</v>
      </c>
      <c r="N13" s="68"/>
    </row>
    <row r="14" spans="1:14" x14ac:dyDescent="0.25">
      <c r="A14" s="76" t="s">
        <v>20</v>
      </c>
      <c r="B14" s="68"/>
      <c r="C14" s="68"/>
      <c r="D14" s="68"/>
      <c r="E14" s="67">
        <v>1086571.1100000001</v>
      </c>
      <c r="F14" s="67"/>
      <c r="G14" s="67">
        <v>2699371.39</v>
      </c>
      <c r="H14" s="68"/>
      <c r="I14" s="67">
        <v>1181162.7</v>
      </c>
      <c r="J14" s="68"/>
      <c r="K14" s="77">
        <v>108.71</v>
      </c>
      <c r="L14" s="68"/>
      <c r="M14" s="77">
        <v>43.76</v>
      </c>
      <c r="N14" s="68"/>
    </row>
    <row r="15" spans="1:14" x14ac:dyDescent="0.25">
      <c r="A15" s="76" t="s">
        <v>21</v>
      </c>
      <c r="B15" s="68"/>
      <c r="C15" s="68"/>
      <c r="D15" s="68"/>
      <c r="E15" s="67">
        <v>1242651.05</v>
      </c>
      <c r="F15" s="67"/>
      <c r="G15" s="67">
        <v>2495109.44</v>
      </c>
      <c r="H15" s="68"/>
      <c r="I15" s="67">
        <v>1160349.3400000001</v>
      </c>
      <c r="J15" s="68"/>
      <c r="K15" s="77">
        <v>93.38</v>
      </c>
      <c r="L15" s="68"/>
      <c r="M15" s="77">
        <v>46.5</v>
      </c>
      <c r="N15" s="68"/>
    </row>
    <row r="16" spans="1:14" x14ac:dyDescent="0.25">
      <c r="A16" s="76" t="s">
        <v>22</v>
      </c>
      <c r="B16" s="68"/>
      <c r="C16" s="68"/>
      <c r="D16" s="68"/>
      <c r="E16" s="67">
        <v>7140.31</v>
      </c>
      <c r="F16" s="67"/>
      <c r="G16" s="67">
        <v>49240</v>
      </c>
      <c r="H16" s="68"/>
      <c r="I16" s="67">
        <v>477.25</v>
      </c>
      <c r="J16" s="68"/>
      <c r="K16" s="77">
        <v>6.68</v>
      </c>
      <c r="L16" s="68"/>
      <c r="M16" s="77">
        <v>0.97</v>
      </c>
      <c r="N16" s="68"/>
    </row>
    <row r="17" spans="1:14" x14ac:dyDescent="0.25">
      <c r="A17" s="76" t="s">
        <v>23</v>
      </c>
      <c r="B17" s="68"/>
      <c r="C17" s="68"/>
      <c r="D17" s="68"/>
      <c r="E17" s="67">
        <v>1249791.3600000001</v>
      </c>
      <c r="F17" s="67"/>
      <c r="G17" s="67">
        <v>2544349.44</v>
      </c>
      <c r="H17" s="68"/>
      <c r="I17" s="67">
        <v>1160826.5900000001</v>
      </c>
      <c r="J17" s="68"/>
      <c r="K17" s="77">
        <v>92.88</v>
      </c>
      <c r="L17" s="68"/>
      <c r="M17" s="77">
        <v>45.62</v>
      </c>
      <c r="N17" s="68"/>
    </row>
    <row r="18" spans="1:14" x14ac:dyDescent="0.25">
      <c r="A18" s="76" t="s">
        <v>24</v>
      </c>
      <c r="B18" s="68"/>
      <c r="C18" s="68"/>
      <c r="D18" s="68"/>
      <c r="E18" s="67">
        <v>-163220.25</v>
      </c>
      <c r="F18" s="67"/>
      <c r="G18" s="67">
        <v>155021.95000000001</v>
      </c>
      <c r="H18" s="68"/>
      <c r="I18" s="67">
        <v>20336.11</v>
      </c>
      <c r="J18" s="68"/>
      <c r="K18" s="77">
        <v>-12.46</v>
      </c>
      <c r="L18" s="68"/>
      <c r="M18" s="77">
        <v>13.12</v>
      </c>
      <c r="N18" s="68"/>
    </row>
    <row r="19" spans="1:14" x14ac:dyDescent="0.25">
      <c r="A19" s="74" t="s">
        <v>25</v>
      </c>
      <c r="B19" s="68"/>
      <c r="C19" s="68"/>
      <c r="D19" s="68"/>
      <c r="E19" s="74" t="s">
        <v>1</v>
      </c>
      <c r="F19" s="74"/>
      <c r="G19" s="74" t="s">
        <v>1</v>
      </c>
      <c r="H19" s="68"/>
      <c r="I19" s="74" t="s">
        <v>1</v>
      </c>
      <c r="J19" s="68"/>
      <c r="K19" s="74" t="s">
        <v>1</v>
      </c>
      <c r="L19" s="68"/>
      <c r="M19" s="74" t="s">
        <v>1</v>
      </c>
      <c r="N19" s="68"/>
    </row>
    <row r="20" spans="1:14" x14ac:dyDescent="0.25">
      <c r="A20" s="76" t="s">
        <v>26</v>
      </c>
      <c r="B20" s="68"/>
      <c r="C20" s="68"/>
      <c r="D20" s="68"/>
      <c r="E20" s="67">
        <v>0</v>
      </c>
      <c r="F20" s="67"/>
      <c r="G20" s="67">
        <v>0</v>
      </c>
      <c r="H20" s="68"/>
      <c r="I20" s="67">
        <v>0</v>
      </c>
      <c r="J20" s="68"/>
      <c r="K20" s="77" t="s">
        <v>1</v>
      </c>
      <c r="L20" s="68"/>
      <c r="M20" s="77" t="s">
        <v>1</v>
      </c>
      <c r="N20" s="68"/>
    </row>
    <row r="21" spans="1:14" x14ac:dyDescent="0.25">
      <c r="A21" s="76" t="s">
        <v>27</v>
      </c>
      <c r="B21" s="68"/>
      <c r="C21" s="68"/>
      <c r="D21" s="68"/>
      <c r="E21" s="67">
        <v>0</v>
      </c>
      <c r="F21" s="67"/>
      <c r="G21" s="67">
        <v>0</v>
      </c>
      <c r="H21" s="68"/>
      <c r="I21" s="67">
        <v>0</v>
      </c>
      <c r="J21" s="68"/>
      <c r="K21" s="77" t="s">
        <v>1</v>
      </c>
      <c r="L21" s="68"/>
      <c r="M21" s="77" t="s">
        <v>1</v>
      </c>
      <c r="N21" s="68"/>
    </row>
    <row r="22" spans="1:14" x14ac:dyDescent="0.25">
      <c r="A22" s="76" t="s">
        <v>28</v>
      </c>
      <c r="B22" s="68"/>
      <c r="C22" s="68"/>
      <c r="D22" s="68"/>
      <c r="E22" s="67">
        <v>0</v>
      </c>
      <c r="F22" s="67"/>
      <c r="G22" s="67">
        <v>0</v>
      </c>
      <c r="H22" s="68"/>
      <c r="I22" s="67">
        <v>0</v>
      </c>
      <c r="J22" s="68"/>
      <c r="K22" s="77">
        <v>0</v>
      </c>
      <c r="L22" s="68"/>
      <c r="M22" s="77">
        <v>0</v>
      </c>
      <c r="N22" s="68"/>
    </row>
    <row r="23" spans="1:14" x14ac:dyDescent="0.25">
      <c r="A23" s="76" t="s">
        <v>29</v>
      </c>
      <c r="B23" s="68"/>
      <c r="C23" s="68"/>
      <c r="D23" s="68"/>
      <c r="E23" s="67">
        <v>0</v>
      </c>
      <c r="F23" s="67"/>
      <c r="G23" s="67">
        <v>0</v>
      </c>
      <c r="H23" s="68"/>
      <c r="I23" s="67">
        <v>0</v>
      </c>
      <c r="J23" s="68"/>
      <c r="K23" s="77" t="s">
        <v>1</v>
      </c>
      <c r="L23" s="68"/>
      <c r="M23" s="77" t="s">
        <v>1</v>
      </c>
      <c r="N23" s="68"/>
    </row>
    <row r="24" spans="1:14" ht="27.75" customHeight="1" x14ac:dyDescent="0.25">
      <c r="A24" s="78" t="s">
        <v>30</v>
      </c>
      <c r="B24" s="79"/>
      <c r="C24" s="79"/>
      <c r="D24" s="79"/>
      <c r="E24" s="67">
        <v>0</v>
      </c>
      <c r="F24" s="67"/>
      <c r="G24" s="67">
        <v>-155021.95000000001</v>
      </c>
      <c r="H24" s="68"/>
      <c r="I24" s="67">
        <v>0</v>
      </c>
      <c r="J24" s="68"/>
      <c r="K24" s="77">
        <v>0</v>
      </c>
      <c r="L24" s="68"/>
      <c r="M24" s="77">
        <v>0</v>
      </c>
      <c r="N24" s="68"/>
    </row>
    <row r="25" spans="1:14" ht="34.5" customHeight="1" x14ac:dyDescent="0.25">
      <c r="A25" s="80" t="s">
        <v>31</v>
      </c>
      <c r="B25" s="79"/>
      <c r="C25" s="79"/>
      <c r="D25" s="79"/>
      <c r="E25" s="74" t="s">
        <v>1</v>
      </c>
      <c r="F25" s="74"/>
      <c r="G25" s="74" t="s">
        <v>1</v>
      </c>
      <c r="H25" s="68"/>
      <c r="I25" s="74" t="s">
        <v>1</v>
      </c>
      <c r="J25" s="68"/>
      <c r="K25" s="74" t="s">
        <v>1</v>
      </c>
      <c r="L25" s="68"/>
      <c r="M25" s="74" t="s">
        <v>1</v>
      </c>
      <c r="N25" s="68"/>
    </row>
    <row r="26" spans="1:14" x14ac:dyDescent="0.25">
      <c r="A26" s="81" t="s">
        <v>287</v>
      </c>
      <c r="B26" s="68"/>
      <c r="C26" s="68"/>
      <c r="D26" s="68"/>
      <c r="E26" s="67">
        <v>-163220.25</v>
      </c>
      <c r="F26" s="67"/>
      <c r="G26" s="67">
        <f>G27+G28</f>
        <v>-155021.95000000001</v>
      </c>
      <c r="H26" s="68"/>
      <c r="I26" s="67">
        <f>I27+I28</f>
        <v>-160640.79</v>
      </c>
      <c r="J26" s="68"/>
      <c r="K26" s="69">
        <f>I26/E26*100</f>
        <v>98.4196446213016</v>
      </c>
      <c r="L26" s="70"/>
      <c r="M26" s="69">
        <f>I26/G26*100</f>
        <v>103.62454478220664</v>
      </c>
      <c r="N26" s="70"/>
    </row>
    <row r="27" spans="1:14" x14ac:dyDescent="0.25">
      <c r="A27" s="66" t="s">
        <v>288</v>
      </c>
      <c r="B27" s="66"/>
      <c r="C27" s="66"/>
      <c r="D27" s="66"/>
      <c r="G27" s="67">
        <v>19428.93</v>
      </c>
      <c r="H27" s="68"/>
      <c r="I27" s="67">
        <v>9247.3799999999992</v>
      </c>
      <c r="J27" s="68"/>
      <c r="K27" s="69" t="e">
        <f t="shared" ref="K27:K28" si="0">I27/E27*100</f>
        <v>#DIV/0!</v>
      </c>
      <c r="L27" s="70"/>
      <c r="M27" s="69">
        <f t="shared" ref="M27:M28" si="1">I27/G27*100</f>
        <v>47.595930398637492</v>
      </c>
      <c r="N27" s="70"/>
    </row>
    <row r="28" spans="1:14" x14ac:dyDescent="0.25">
      <c r="A28" s="66" t="s">
        <v>289</v>
      </c>
      <c r="B28" s="66"/>
      <c r="C28" s="66"/>
      <c r="D28" s="66"/>
      <c r="G28" s="67">
        <v>-174450.88</v>
      </c>
      <c r="H28" s="68"/>
      <c r="I28" s="67">
        <v>-169888.17</v>
      </c>
      <c r="J28" s="68"/>
      <c r="K28" s="69" t="e">
        <f t="shared" si="0"/>
        <v>#DIV/0!</v>
      </c>
      <c r="L28" s="70"/>
      <c r="M28" s="69">
        <f t="shared" si="1"/>
        <v>97.384530247138912</v>
      </c>
      <c r="N28" s="70"/>
    </row>
  </sheetData>
  <mergeCells count="117"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2:B2"/>
    <mergeCell ref="A3:B3"/>
    <mergeCell ref="A4:B4"/>
    <mergeCell ref="A7:M7"/>
    <mergeCell ref="A8:M8"/>
    <mergeCell ref="A10:D10"/>
    <mergeCell ref="E10:F10"/>
    <mergeCell ref="G10:H10"/>
    <mergeCell ref="I10:J10"/>
    <mergeCell ref="K10:L10"/>
    <mergeCell ref="M10:N10"/>
    <mergeCell ref="A27:D27"/>
    <mergeCell ref="A28:D28"/>
    <mergeCell ref="G27:H27"/>
    <mergeCell ref="G28:H28"/>
    <mergeCell ref="I27:J27"/>
    <mergeCell ref="I28:J28"/>
    <mergeCell ref="K27:L27"/>
    <mergeCell ref="K28:L28"/>
    <mergeCell ref="M27:N27"/>
    <mergeCell ref="M28:N28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workbookViewId="0">
      <selection activeCell="G3" sqref="G3"/>
    </sheetView>
  </sheetViews>
  <sheetFormatPr defaultRowHeight="15" x14ac:dyDescent="0.25"/>
  <cols>
    <col min="2" max="2" width="10" customWidth="1"/>
    <col min="4" max="4" width="10.140625" customWidth="1"/>
    <col min="8" max="8" width="4" customWidth="1"/>
    <col min="9" max="9" width="9.5703125" customWidth="1"/>
    <col min="10" max="10" width="6.140625" customWidth="1"/>
    <col min="12" max="12" width="4.7109375" customWidth="1"/>
    <col min="14" max="14" width="1.140625" customWidth="1"/>
    <col min="16" max="16" width="1.28515625" customWidth="1"/>
  </cols>
  <sheetData>
    <row r="1" spans="1:17" x14ac:dyDescent="0.25">
      <c r="A1" s="11" t="s">
        <v>0</v>
      </c>
      <c r="B1" s="11"/>
      <c r="C1" s="12"/>
      <c r="D1" s="13"/>
    </row>
    <row r="2" spans="1:17" x14ac:dyDescent="0.25">
      <c r="A2" s="71" t="s">
        <v>2</v>
      </c>
      <c r="B2" s="71"/>
      <c r="C2" s="14"/>
      <c r="D2" s="14"/>
    </row>
    <row r="3" spans="1:17" x14ac:dyDescent="0.25">
      <c r="A3" s="71" t="s">
        <v>3</v>
      </c>
      <c r="B3" s="71"/>
      <c r="C3" s="14"/>
      <c r="D3" s="14"/>
    </row>
    <row r="4" spans="1:17" x14ac:dyDescent="0.25">
      <c r="A4" s="71" t="s">
        <v>4</v>
      </c>
      <c r="B4" s="71"/>
      <c r="C4" s="14"/>
      <c r="D4" s="14"/>
    </row>
    <row r="5" spans="1:17" x14ac:dyDescent="0.25">
      <c r="A5" s="68"/>
      <c r="B5" s="68"/>
    </row>
    <row r="6" spans="1:17" s="2" customFormat="1" ht="18.75" x14ac:dyDescent="0.3">
      <c r="A6" s="86" t="s">
        <v>247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7" x14ac:dyDescent="0.25">
      <c r="A7" s="72" t="s">
        <v>249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7" ht="18.75" x14ac:dyDescent="0.3">
      <c r="A8" s="88" t="s">
        <v>250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10" spans="1:17" x14ac:dyDescent="0.25">
      <c r="A10" s="90" t="s">
        <v>6</v>
      </c>
      <c r="B10" s="68"/>
      <c r="C10" s="68"/>
      <c r="D10" s="68"/>
      <c r="E10" s="68"/>
      <c r="F10" s="68"/>
      <c r="G10" s="68"/>
      <c r="H10" s="90" t="s">
        <v>7</v>
      </c>
      <c r="I10" s="68"/>
      <c r="J10" s="90" t="s">
        <v>8</v>
      </c>
      <c r="K10" s="68"/>
      <c r="L10" s="90" t="s">
        <v>9</v>
      </c>
      <c r="M10" s="68"/>
      <c r="N10" s="90" t="s">
        <v>10</v>
      </c>
      <c r="O10" s="68"/>
      <c r="P10" s="90" t="s">
        <v>11</v>
      </c>
      <c r="Q10" s="68"/>
    </row>
    <row r="11" spans="1:17" x14ac:dyDescent="0.25">
      <c r="A11" s="91" t="s">
        <v>12</v>
      </c>
      <c r="B11" s="68"/>
      <c r="C11" s="68"/>
      <c r="D11" s="68"/>
      <c r="E11" s="68"/>
      <c r="F11" s="68"/>
      <c r="G11" s="68"/>
      <c r="H11" s="92" t="s">
        <v>13</v>
      </c>
      <c r="I11" s="68"/>
      <c r="J11" s="92" t="s">
        <v>14</v>
      </c>
      <c r="K11" s="68"/>
      <c r="L11" s="92" t="s">
        <v>15</v>
      </c>
      <c r="M11" s="68"/>
      <c r="N11" s="92" t="s">
        <v>16</v>
      </c>
      <c r="O11" s="68"/>
      <c r="P11" s="92" t="s">
        <v>17</v>
      </c>
      <c r="Q11" s="68"/>
    </row>
    <row r="12" spans="1:17" x14ac:dyDescent="0.25">
      <c r="A12" s="93" t="s">
        <v>18</v>
      </c>
      <c r="B12" s="68"/>
      <c r="C12" s="68"/>
      <c r="D12" s="68"/>
      <c r="E12" s="68"/>
      <c r="F12" s="68"/>
      <c r="G12" s="68"/>
      <c r="H12" s="83">
        <v>1086571.1100000001</v>
      </c>
      <c r="I12" s="68"/>
      <c r="J12" s="83">
        <v>2699371.39</v>
      </c>
      <c r="K12" s="68"/>
      <c r="L12" s="83">
        <v>1181162.7</v>
      </c>
      <c r="M12" s="68"/>
      <c r="N12" s="94">
        <v>108.71</v>
      </c>
      <c r="O12" s="68"/>
      <c r="P12" s="94">
        <v>43.76</v>
      </c>
      <c r="Q12" s="68"/>
    </row>
    <row r="13" spans="1:17" x14ac:dyDescent="0.25">
      <c r="A13" s="93" t="s">
        <v>32</v>
      </c>
      <c r="B13" s="68"/>
      <c r="C13" s="68"/>
      <c r="D13" s="68"/>
      <c r="E13" s="68"/>
      <c r="F13" s="68"/>
      <c r="G13" s="68"/>
      <c r="H13" s="83">
        <v>1015463.19</v>
      </c>
      <c r="I13" s="68"/>
      <c r="J13" s="83">
        <v>2496632.17</v>
      </c>
      <c r="K13" s="68"/>
      <c r="L13" s="83">
        <v>1083424.3500000001</v>
      </c>
      <c r="M13" s="68"/>
      <c r="N13" s="94">
        <v>106.69</v>
      </c>
      <c r="O13" s="68"/>
      <c r="P13" s="94">
        <v>43.4</v>
      </c>
      <c r="Q13" s="68"/>
    </row>
    <row r="14" spans="1:17" x14ac:dyDescent="0.25">
      <c r="A14" s="68" t="s">
        <v>33</v>
      </c>
      <c r="B14" s="68"/>
      <c r="C14" s="68"/>
      <c r="D14" s="68"/>
      <c r="E14" s="68"/>
      <c r="F14" s="68"/>
      <c r="G14" s="68"/>
      <c r="H14" s="95">
        <v>1015463.19</v>
      </c>
      <c r="I14" s="68"/>
      <c r="J14" s="95" t="s">
        <v>1</v>
      </c>
      <c r="K14" s="68"/>
      <c r="L14" s="95">
        <v>1083424.3500000001</v>
      </c>
      <c r="M14" s="68"/>
      <c r="N14" s="96">
        <v>106.69</v>
      </c>
      <c r="O14" s="68"/>
      <c r="P14" s="96" t="s">
        <v>1</v>
      </c>
      <c r="Q14" s="68"/>
    </row>
    <row r="15" spans="1:17" ht="27" customHeight="1" x14ac:dyDescent="0.25">
      <c r="A15" s="79" t="s">
        <v>34</v>
      </c>
      <c r="B15" s="79"/>
      <c r="C15" s="79"/>
      <c r="D15" s="79"/>
      <c r="E15" s="79"/>
      <c r="F15" s="79"/>
      <c r="G15" s="79"/>
      <c r="H15" s="95">
        <v>1015463.19</v>
      </c>
      <c r="I15" s="68"/>
      <c r="J15" s="95" t="s">
        <v>1</v>
      </c>
      <c r="K15" s="68"/>
      <c r="L15" s="95">
        <v>1083424.3500000001</v>
      </c>
      <c r="M15" s="68"/>
      <c r="N15" s="96">
        <v>106.69</v>
      </c>
      <c r="O15" s="68"/>
      <c r="P15" s="96" t="s">
        <v>1</v>
      </c>
      <c r="Q15" s="68"/>
    </row>
    <row r="16" spans="1:17" x14ac:dyDescent="0.25">
      <c r="A16" s="93" t="s">
        <v>35</v>
      </c>
      <c r="B16" s="68"/>
      <c r="C16" s="68"/>
      <c r="D16" s="68"/>
      <c r="E16" s="68"/>
      <c r="F16" s="68"/>
      <c r="G16" s="68"/>
      <c r="H16" s="83">
        <v>0.53</v>
      </c>
      <c r="I16" s="68"/>
      <c r="J16" s="83">
        <v>576</v>
      </c>
      <c r="K16" s="68"/>
      <c r="L16" s="83">
        <v>196</v>
      </c>
      <c r="M16" s="68"/>
      <c r="N16" s="94">
        <v>36981.129999999997</v>
      </c>
      <c r="O16" s="68"/>
      <c r="P16" s="94">
        <v>34.03</v>
      </c>
      <c r="Q16" s="68"/>
    </row>
    <row r="17" spans="1:17" x14ac:dyDescent="0.25">
      <c r="A17" s="68" t="s">
        <v>36</v>
      </c>
      <c r="B17" s="68"/>
      <c r="C17" s="68"/>
      <c r="D17" s="68"/>
      <c r="E17" s="68"/>
      <c r="F17" s="68"/>
      <c r="G17" s="68"/>
      <c r="H17" s="95">
        <v>0.53</v>
      </c>
      <c r="I17" s="68"/>
      <c r="J17" s="95" t="s">
        <v>1</v>
      </c>
      <c r="K17" s="68"/>
      <c r="L17" s="95" t="s">
        <v>1</v>
      </c>
      <c r="M17" s="68"/>
      <c r="N17" s="96">
        <v>0</v>
      </c>
      <c r="O17" s="68"/>
      <c r="P17" s="96" t="s">
        <v>1</v>
      </c>
      <c r="Q17" s="68"/>
    </row>
    <row r="18" spans="1:17" x14ac:dyDescent="0.25">
      <c r="A18" s="68" t="s">
        <v>37</v>
      </c>
      <c r="B18" s="68"/>
      <c r="C18" s="68"/>
      <c r="D18" s="68"/>
      <c r="E18" s="68"/>
      <c r="F18" s="68"/>
      <c r="G18" s="68"/>
      <c r="H18" s="95">
        <v>0.53</v>
      </c>
      <c r="I18" s="68"/>
      <c r="J18" s="95" t="s">
        <v>1</v>
      </c>
      <c r="K18" s="68"/>
      <c r="L18" s="95" t="s">
        <v>1</v>
      </c>
      <c r="M18" s="68"/>
      <c r="N18" s="96">
        <v>0</v>
      </c>
      <c r="O18" s="68"/>
      <c r="P18" s="96" t="s">
        <v>1</v>
      </c>
      <c r="Q18" s="68"/>
    </row>
    <row r="19" spans="1:17" x14ac:dyDescent="0.25">
      <c r="A19" s="68" t="s">
        <v>38</v>
      </c>
      <c r="B19" s="68"/>
      <c r="C19" s="68"/>
      <c r="D19" s="68"/>
      <c r="E19" s="68"/>
      <c r="F19" s="68"/>
      <c r="G19" s="68"/>
      <c r="H19" s="95" t="s">
        <v>1</v>
      </c>
      <c r="I19" s="68"/>
      <c r="J19" s="95" t="s">
        <v>1</v>
      </c>
      <c r="K19" s="68"/>
      <c r="L19" s="95">
        <v>196</v>
      </c>
      <c r="M19" s="68"/>
      <c r="N19" s="96">
        <v>0</v>
      </c>
      <c r="O19" s="68"/>
      <c r="P19" s="96" t="s">
        <v>1</v>
      </c>
      <c r="Q19" s="68"/>
    </row>
    <row r="20" spans="1:17" x14ac:dyDescent="0.25">
      <c r="A20" s="68" t="s">
        <v>39</v>
      </c>
      <c r="B20" s="68"/>
      <c r="C20" s="68"/>
      <c r="D20" s="68"/>
      <c r="E20" s="68"/>
      <c r="F20" s="68"/>
      <c r="G20" s="68"/>
      <c r="H20" s="95" t="s">
        <v>1</v>
      </c>
      <c r="I20" s="68"/>
      <c r="J20" s="95" t="s">
        <v>1</v>
      </c>
      <c r="K20" s="68"/>
      <c r="L20" s="95">
        <v>196</v>
      </c>
      <c r="M20" s="68"/>
      <c r="N20" s="96">
        <v>0</v>
      </c>
      <c r="O20" s="68"/>
      <c r="P20" s="96" t="s">
        <v>1</v>
      </c>
      <c r="Q20" s="68"/>
    </row>
    <row r="21" spans="1:17" ht="28.5" customHeight="1" x14ac:dyDescent="0.25">
      <c r="A21" s="97" t="s">
        <v>40</v>
      </c>
      <c r="B21" s="79"/>
      <c r="C21" s="79"/>
      <c r="D21" s="79"/>
      <c r="E21" s="79"/>
      <c r="F21" s="79"/>
      <c r="G21" s="79"/>
      <c r="H21" s="83">
        <v>15429.92</v>
      </c>
      <c r="I21" s="68"/>
      <c r="J21" s="83">
        <v>21000</v>
      </c>
      <c r="K21" s="68"/>
      <c r="L21" s="83">
        <v>11728.51</v>
      </c>
      <c r="M21" s="68"/>
      <c r="N21" s="94">
        <v>76.010000000000005</v>
      </c>
      <c r="O21" s="68"/>
      <c r="P21" s="94">
        <v>55.85</v>
      </c>
      <c r="Q21" s="68"/>
    </row>
    <row r="22" spans="1:17" x14ac:dyDescent="0.25">
      <c r="A22" s="68" t="s">
        <v>41</v>
      </c>
      <c r="B22" s="68"/>
      <c r="C22" s="68"/>
      <c r="D22" s="68"/>
      <c r="E22" s="68"/>
      <c r="F22" s="68"/>
      <c r="G22" s="68"/>
      <c r="H22" s="95">
        <v>15429.92</v>
      </c>
      <c r="I22" s="68"/>
      <c r="J22" s="95" t="s">
        <v>1</v>
      </c>
      <c r="K22" s="68"/>
      <c r="L22" s="95">
        <v>11728.51</v>
      </c>
      <c r="M22" s="68"/>
      <c r="N22" s="96">
        <v>76.010000000000005</v>
      </c>
      <c r="O22" s="68"/>
      <c r="P22" s="96" t="s">
        <v>1</v>
      </c>
      <c r="Q22" s="68"/>
    </row>
    <row r="23" spans="1:17" x14ac:dyDescent="0.25">
      <c r="A23" s="68" t="s">
        <v>42</v>
      </c>
      <c r="B23" s="68"/>
      <c r="C23" s="68"/>
      <c r="D23" s="68"/>
      <c r="E23" s="68"/>
      <c r="F23" s="68"/>
      <c r="G23" s="68"/>
      <c r="H23" s="95">
        <v>15429.92</v>
      </c>
      <c r="I23" s="68"/>
      <c r="J23" s="95" t="s">
        <v>1</v>
      </c>
      <c r="K23" s="68"/>
      <c r="L23" s="95">
        <v>11728.51</v>
      </c>
      <c r="M23" s="68"/>
      <c r="N23" s="96">
        <v>76.010000000000005</v>
      </c>
      <c r="O23" s="68"/>
      <c r="P23" s="96" t="s">
        <v>1</v>
      </c>
      <c r="Q23" s="68"/>
    </row>
    <row r="24" spans="1:17" ht="29.25" customHeight="1" x14ac:dyDescent="0.25">
      <c r="A24" s="97" t="s">
        <v>43</v>
      </c>
      <c r="B24" s="79"/>
      <c r="C24" s="79"/>
      <c r="D24" s="79"/>
      <c r="E24" s="79"/>
      <c r="F24" s="79"/>
      <c r="G24" s="79"/>
      <c r="H24" s="83">
        <v>5196.8</v>
      </c>
      <c r="I24" s="68"/>
      <c r="J24" s="83">
        <v>16288.39</v>
      </c>
      <c r="K24" s="68"/>
      <c r="L24" s="83">
        <v>11748.16</v>
      </c>
      <c r="M24" s="68"/>
      <c r="N24" s="94">
        <v>226.07</v>
      </c>
      <c r="O24" s="68"/>
      <c r="P24" s="94">
        <v>72.13</v>
      </c>
      <c r="Q24" s="68"/>
    </row>
    <row r="25" spans="1:17" x14ac:dyDescent="0.25">
      <c r="A25" s="68" t="s">
        <v>44</v>
      </c>
      <c r="B25" s="68"/>
      <c r="C25" s="68"/>
      <c r="D25" s="68"/>
      <c r="E25" s="68"/>
      <c r="F25" s="68"/>
      <c r="G25" s="68"/>
      <c r="H25" s="95">
        <v>4076.8</v>
      </c>
      <c r="I25" s="68"/>
      <c r="J25" s="95" t="s">
        <v>1</v>
      </c>
      <c r="K25" s="68"/>
      <c r="L25" s="95">
        <v>9892.16</v>
      </c>
      <c r="M25" s="68"/>
      <c r="N25" s="96">
        <v>242.65</v>
      </c>
      <c r="O25" s="68"/>
      <c r="P25" s="96" t="s">
        <v>1</v>
      </c>
      <c r="Q25" s="68"/>
    </row>
    <row r="26" spans="1:17" x14ac:dyDescent="0.25">
      <c r="A26" s="68" t="s">
        <v>45</v>
      </c>
      <c r="B26" s="68"/>
      <c r="C26" s="68"/>
      <c r="D26" s="68"/>
      <c r="E26" s="68"/>
      <c r="F26" s="68"/>
      <c r="G26" s="68"/>
      <c r="H26" s="95">
        <v>2013</v>
      </c>
      <c r="I26" s="68"/>
      <c r="J26" s="95" t="s">
        <v>1</v>
      </c>
      <c r="K26" s="68"/>
      <c r="L26" s="95">
        <v>6550.16</v>
      </c>
      <c r="M26" s="68"/>
      <c r="N26" s="96">
        <v>325.39</v>
      </c>
      <c r="O26" s="68"/>
      <c r="P26" s="96" t="s">
        <v>1</v>
      </c>
      <c r="Q26" s="68"/>
    </row>
    <row r="27" spans="1:17" x14ac:dyDescent="0.25">
      <c r="A27" s="68" t="s">
        <v>46</v>
      </c>
      <c r="B27" s="68"/>
      <c r="C27" s="68"/>
      <c r="D27" s="68"/>
      <c r="E27" s="68"/>
      <c r="F27" s="68"/>
      <c r="G27" s="68"/>
      <c r="H27" s="95">
        <v>2063.8000000000002</v>
      </c>
      <c r="I27" s="68"/>
      <c r="J27" s="95" t="s">
        <v>1</v>
      </c>
      <c r="K27" s="68"/>
      <c r="L27" s="95">
        <v>3342</v>
      </c>
      <c r="M27" s="68"/>
      <c r="N27" s="96">
        <v>161.93</v>
      </c>
      <c r="O27" s="68"/>
      <c r="P27" s="96" t="s">
        <v>1</v>
      </c>
      <c r="Q27" s="68"/>
    </row>
    <row r="28" spans="1:17" ht="29.25" customHeight="1" x14ac:dyDescent="0.25">
      <c r="A28" s="79" t="s">
        <v>47</v>
      </c>
      <c r="B28" s="79"/>
      <c r="C28" s="79"/>
      <c r="D28" s="79"/>
      <c r="E28" s="79"/>
      <c r="F28" s="79"/>
      <c r="G28" s="79"/>
      <c r="H28" s="95">
        <v>1120</v>
      </c>
      <c r="I28" s="68"/>
      <c r="J28" s="95" t="s">
        <v>1</v>
      </c>
      <c r="K28" s="68"/>
      <c r="L28" s="95">
        <v>1856</v>
      </c>
      <c r="M28" s="68"/>
      <c r="N28" s="96">
        <v>165.71</v>
      </c>
      <c r="O28" s="68"/>
      <c r="P28" s="96" t="s">
        <v>1</v>
      </c>
      <c r="Q28" s="68"/>
    </row>
    <row r="29" spans="1:17" x14ac:dyDescent="0.25">
      <c r="A29" s="68" t="s">
        <v>48</v>
      </c>
      <c r="B29" s="68"/>
      <c r="C29" s="68"/>
      <c r="D29" s="68"/>
      <c r="E29" s="68"/>
      <c r="F29" s="68"/>
      <c r="G29" s="68"/>
      <c r="H29" s="95">
        <v>1120</v>
      </c>
      <c r="I29" s="68"/>
      <c r="J29" s="95" t="s">
        <v>1</v>
      </c>
      <c r="K29" s="68"/>
      <c r="L29" s="95">
        <v>1856</v>
      </c>
      <c r="M29" s="68"/>
      <c r="N29" s="96">
        <v>165.71</v>
      </c>
      <c r="O29" s="68"/>
      <c r="P29" s="96" t="s">
        <v>1</v>
      </c>
      <c r="Q29" s="68"/>
    </row>
    <row r="30" spans="1:17" ht="29.25" customHeight="1" x14ac:dyDescent="0.25">
      <c r="A30" s="97" t="s">
        <v>49</v>
      </c>
      <c r="B30" s="79"/>
      <c r="C30" s="79"/>
      <c r="D30" s="79"/>
      <c r="E30" s="79"/>
      <c r="F30" s="79"/>
      <c r="G30" s="79"/>
      <c r="H30" s="83">
        <v>50480.67</v>
      </c>
      <c r="I30" s="68"/>
      <c r="J30" s="83">
        <v>164874.82999999999</v>
      </c>
      <c r="K30" s="68"/>
      <c r="L30" s="83">
        <v>74065.679999999993</v>
      </c>
      <c r="M30" s="68"/>
      <c r="N30" s="94">
        <v>146.72</v>
      </c>
      <c r="O30" s="68"/>
      <c r="P30" s="94">
        <v>44.92</v>
      </c>
      <c r="Q30" s="68"/>
    </row>
    <row r="31" spans="1:17" ht="28.5" customHeight="1" x14ac:dyDescent="0.25">
      <c r="A31" s="79" t="s">
        <v>50</v>
      </c>
      <c r="B31" s="79"/>
      <c r="C31" s="79"/>
      <c r="D31" s="79"/>
      <c r="E31" s="79"/>
      <c r="F31" s="79"/>
      <c r="G31" s="79"/>
      <c r="H31" s="95">
        <v>50480.67</v>
      </c>
      <c r="I31" s="68"/>
      <c r="J31" s="95" t="s">
        <v>1</v>
      </c>
      <c r="K31" s="68"/>
      <c r="L31" s="95">
        <v>74065.679999999993</v>
      </c>
      <c r="M31" s="68"/>
      <c r="N31" s="96">
        <v>146.72</v>
      </c>
      <c r="O31" s="68"/>
      <c r="P31" s="96" t="s">
        <v>1</v>
      </c>
      <c r="Q31" s="68"/>
    </row>
    <row r="32" spans="1:17" x14ac:dyDescent="0.25">
      <c r="A32" s="68" t="s">
        <v>51</v>
      </c>
      <c r="B32" s="68"/>
      <c r="C32" s="68"/>
      <c r="D32" s="68"/>
      <c r="E32" s="68"/>
      <c r="F32" s="68"/>
      <c r="G32" s="68"/>
      <c r="H32" s="95">
        <v>50480.67</v>
      </c>
      <c r="I32" s="68"/>
      <c r="J32" s="95" t="s">
        <v>1</v>
      </c>
      <c r="K32" s="68"/>
      <c r="L32" s="95">
        <v>74044.929999999993</v>
      </c>
      <c r="M32" s="68"/>
      <c r="N32" s="96">
        <v>146.68</v>
      </c>
      <c r="O32" s="68"/>
      <c r="P32" s="96" t="s">
        <v>1</v>
      </c>
      <c r="Q32" s="68"/>
    </row>
    <row r="33" spans="1:17" ht="30.75" customHeight="1" x14ac:dyDescent="0.25">
      <c r="A33" s="79" t="s">
        <v>52</v>
      </c>
      <c r="B33" s="79"/>
      <c r="C33" s="79"/>
      <c r="D33" s="79"/>
      <c r="E33" s="79"/>
      <c r="F33" s="79"/>
      <c r="G33" s="79"/>
      <c r="H33" s="95" t="s">
        <v>1</v>
      </c>
      <c r="I33" s="68"/>
      <c r="J33" s="95" t="s">
        <v>1</v>
      </c>
      <c r="K33" s="68"/>
      <c r="L33" s="95">
        <v>20.75</v>
      </c>
      <c r="M33" s="68"/>
      <c r="N33" s="96">
        <v>0</v>
      </c>
      <c r="O33" s="68"/>
      <c r="P33" s="96" t="s">
        <v>1</v>
      </c>
      <c r="Q33" s="68"/>
    </row>
    <row r="34" spans="1:17" x14ac:dyDescent="0.25">
      <c r="A34" s="93" t="s">
        <v>21</v>
      </c>
      <c r="B34" s="68"/>
      <c r="C34" s="68"/>
      <c r="D34" s="68"/>
      <c r="E34" s="68"/>
      <c r="F34" s="68"/>
      <c r="G34" s="68"/>
      <c r="H34" s="83">
        <v>1242651.05</v>
      </c>
      <c r="I34" s="68"/>
      <c r="J34" s="83">
        <v>2495109.44</v>
      </c>
      <c r="K34" s="68"/>
      <c r="L34" s="83">
        <v>1160349.3400000001</v>
      </c>
      <c r="M34" s="68"/>
      <c r="N34" s="94">
        <v>93.38</v>
      </c>
      <c r="O34" s="68"/>
      <c r="P34" s="94">
        <v>46.5</v>
      </c>
      <c r="Q34" s="68"/>
    </row>
    <row r="35" spans="1:17" x14ac:dyDescent="0.25">
      <c r="A35" s="93" t="s">
        <v>53</v>
      </c>
      <c r="B35" s="68"/>
      <c r="C35" s="68"/>
      <c r="D35" s="68"/>
      <c r="E35" s="68"/>
      <c r="F35" s="68"/>
      <c r="G35" s="68"/>
      <c r="H35" s="83">
        <v>1082753.04</v>
      </c>
      <c r="I35" s="68"/>
      <c r="J35" s="83">
        <v>2132245.06</v>
      </c>
      <c r="K35" s="68"/>
      <c r="L35" s="83">
        <v>993569.64</v>
      </c>
      <c r="M35" s="68"/>
      <c r="N35" s="94">
        <v>91.76</v>
      </c>
      <c r="O35" s="68"/>
      <c r="P35" s="94">
        <v>46.6</v>
      </c>
      <c r="Q35" s="68"/>
    </row>
    <row r="36" spans="1:17" x14ac:dyDescent="0.25">
      <c r="A36" s="68" t="s">
        <v>54</v>
      </c>
      <c r="B36" s="68"/>
      <c r="C36" s="68"/>
      <c r="D36" s="68"/>
      <c r="E36" s="68"/>
      <c r="F36" s="68"/>
      <c r="G36" s="68"/>
      <c r="H36" s="95">
        <v>904601.29</v>
      </c>
      <c r="I36" s="68"/>
      <c r="J36" s="95" t="s">
        <v>1</v>
      </c>
      <c r="K36" s="68"/>
      <c r="L36" s="95">
        <v>823925.27</v>
      </c>
      <c r="M36" s="68"/>
      <c r="N36" s="96">
        <v>91.08</v>
      </c>
      <c r="O36" s="68"/>
      <c r="P36" s="96" t="s">
        <v>1</v>
      </c>
      <c r="Q36" s="68"/>
    </row>
    <row r="37" spans="1:17" x14ac:dyDescent="0.25">
      <c r="A37" s="68" t="s">
        <v>55</v>
      </c>
      <c r="B37" s="68"/>
      <c r="C37" s="68"/>
      <c r="D37" s="68"/>
      <c r="E37" s="68"/>
      <c r="F37" s="68"/>
      <c r="G37" s="68"/>
      <c r="H37" s="95">
        <v>904601.29</v>
      </c>
      <c r="I37" s="68"/>
      <c r="J37" s="95" t="s">
        <v>1</v>
      </c>
      <c r="K37" s="68"/>
      <c r="L37" s="95">
        <v>823925.27</v>
      </c>
      <c r="M37" s="68"/>
      <c r="N37" s="96">
        <v>91.08</v>
      </c>
      <c r="O37" s="68"/>
      <c r="P37" s="96" t="s">
        <v>1</v>
      </c>
      <c r="Q37" s="68"/>
    </row>
    <row r="38" spans="1:17" x14ac:dyDescent="0.25">
      <c r="A38" s="68" t="s">
        <v>56</v>
      </c>
      <c r="B38" s="68"/>
      <c r="C38" s="68"/>
      <c r="D38" s="68"/>
      <c r="E38" s="68"/>
      <c r="F38" s="68"/>
      <c r="G38" s="68"/>
      <c r="H38" s="95">
        <v>41663.5</v>
      </c>
      <c r="I38" s="68"/>
      <c r="J38" s="95" t="s">
        <v>1</v>
      </c>
      <c r="K38" s="68"/>
      <c r="L38" s="95">
        <v>44342.22</v>
      </c>
      <c r="M38" s="68"/>
      <c r="N38" s="96">
        <v>106.43</v>
      </c>
      <c r="O38" s="68"/>
      <c r="P38" s="96" t="s">
        <v>1</v>
      </c>
      <c r="Q38" s="68"/>
    </row>
    <row r="39" spans="1:17" x14ac:dyDescent="0.25">
      <c r="A39" s="68" t="s">
        <v>57</v>
      </c>
      <c r="B39" s="68"/>
      <c r="C39" s="68"/>
      <c r="D39" s="68"/>
      <c r="E39" s="68"/>
      <c r="F39" s="68"/>
      <c r="G39" s="68"/>
      <c r="H39" s="95">
        <v>41663.5</v>
      </c>
      <c r="I39" s="68"/>
      <c r="J39" s="95" t="s">
        <v>1</v>
      </c>
      <c r="K39" s="68"/>
      <c r="L39" s="95">
        <v>44342.22</v>
      </c>
      <c r="M39" s="68"/>
      <c r="N39" s="96">
        <v>106.43</v>
      </c>
      <c r="O39" s="68"/>
      <c r="P39" s="96" t="s">
        <v>1</v>
      </c>
      <c r="Q39" s="68"/>
    </row>
    <row r="40" spans="1:17" x14ac:dyDescent="0.25">
      <c r="A40" s="68" t="s">
        <v>58</v>
      </c>
      <c r="B40" s="68"/>
      <c r="C40" s="68"/>
      <c r="D40" s="68"/>
      <c r="E40" s="68"/>
      <c r="F40" s="68"/>
      <c r="G40" s="68"/>
      <c r="H40" s="95">
        <v>136488.25</v>
      </c>
      <c r="I40" s="68"/>
      <c r="J40" s="95" t="s">
        <v>1</v>
      </c>
      <c r="K40" s="68"/>
      <c r="L40" s="95">
        <v>125302.15</v>
      </c>
      <c r="M40" s="68"/>
      <c r="N40" s="96">
        <v>91.8</v>
      </c>
      <c r="O40" s="68"/>
      <c r="P40" s="96" t="s">
        <v>1</v>
      </c>
      <c r="Q40" s="68"/>
    </row>
    <row r="41" spans="1:17" x14ac:dyDescent="0.25">
      <c r="A41" s="68" t="s">
        <v>59</v>
      </c>
      <c r="B41" s="68"/>
      <c r="C41" s="68"/>
      <c r="D41" s="68"/>
      <c r="E41" s="68"/>
      <c r="F41" s="68"/>
      <c r="G41" s="68"/>
      <c r="H41" s="95">
        <v>136488.25</v>
      </c>
      <c r="I41" s="68"/>
      <c r="J41" s="95" t="s">
        <v>1</v>
      </c>
      <c r="K41" s="68"/>
      <c r="L41" s="95">
        <v>125302.15</v>
      </c>
      <c r="M41" s="68"/>
      <c r="N41" s="96">
        <v>91.8</v>
      </c>
      <c r="O41" s="68"/>
      <c r="P41" s="96" t="s">
        <v>1</v>
      </c>
      <c r="Q41" s="68"/>
    </row>
    <row r="42" spans="1:17" x14ac:dyDescent="0.25">
      <c r="A42" s="93" t="s">
        <v>60</v>
      </c>
      <c r="B42" s="68"/>
      <c r="C42" s="68"/>
      <c r="D42" s="68"/>
      <c r="E42" s="68"/>
      <c r="F42" s="68"/>
      <c r="G42" s="68"/>
      <c r="H42" s="83">
        <v>158198.28</v>
      </c>
      <c r="I42" s="68"/>
      <c r="J42" s="83">
        <v>345414.38</v>
      </c>
      <c r="K42" s="68"/>
      <c r="L42" s="83">
        <v>165587.20000000001</v>
      </c>
      <c r="M42" s="68"/>
      <c r="N42" s="94">
        <v>104.67</v>
      </c>
      <c r="O42" s="68"/>
      <c r="P42" s="94">
        <v>47.94</v>
      </c>
      <c r="Q42" s="68"/>
    </row>
    <row r="43" spans="1:17" x14ac:dyDescent="0.25">
      <c r="A43" s="68" t="s">
        <v>61</v>
      </c>
      <c r="B43" s="68"/>
      <c r="C43" s="68"/>
      <c r="D43" s="68"/>
      <c r="E43" s="68"/>
      <c r="F43" s="68"/>
      <c r="G43" s="68"/>
      <c r="H43" s="95">
        <v>52691.28</v>
      </c>
      <c r="I43" s="68"/>
      <c r="J43" s="95" t="s">
        <v>1</v>
      </c>
      <c r="K43" s="68"/>
      <c r="L43" s="95">
        <v>49757.94</v>
      </c>
      <c r="M43" s="68"/>
      <c r="N43" s="96">
        <v>94.43</v>
      </c>
      <c r="O43" s="68"/>
      <c r="P43" s="96" t="s">
        <v>1</v>
      </c>
      <c r="Q43" s="68"/>
    </row>
    <row r="44" spans="1:17" x14ac:dyDescent="0.25">
      <c r="A44" s="68" t="s">
        <v>62</v>
      </c>
      <c r="B44" s="68"/>
      <c r="C44" s="68"/>
      <c r="D44" s="68"/>
      <c r="E44" s="68"/>
      <c r="F44" s="68"/>
      <c r="G44" s="68"/>
      <c r="H44" s="95">
        <v>7106.88</v>
      </c>
      <c r="I44" s="68"/>
      <c r="J44" s="95" t="s">
        <v>1</v>
      </c>
      <c r="K44" s="68"/>
      <c r="L44" s="95">
        <v>6154.07</v>
      </c>
      <c r="M44" s="68"/>
      <c r="N44" s="96">
        <v>86.59</v>
      </c>
      <c r="O44" s="68"/>
      <c r="P44" s="96" t="s">
        <v>1</v>
      </c>
      <c r="Q44" s="68"/>
    </row>
    <row r="45" spans="1:17" x14ac:dyDescent="0.25">
      <c r="A45" s="68" t="s">
        <v>63</v>
      </c>
      <c r="B45" s="68"/>
      <c r="C45" s="68"/>
      <c r="D45" s="68"/>
      <c r="E45" s="68"/>
      <c r="F45" s="68"/>
      <c r="G45" s="68"/>
      <c r="H45" s="95">
        <v>44435.9</v>
      </c>
      <c r="I45" s="68"/>
      <c r="J45" s="95" t="s">
        <v>1</v>
      </c>
      <c r="K45" s="68"/>
      <c r="L45" s="95">
        <v>42781.87</v>
      </c>
      <c r="M45" s="68"/>
      <c r="N45" s="96">
        <v>96.28</v>
      </c>
      <c r="O45" s="68"/>
      <c r="P45" s="96" t="s">
        <v>1</v>
      </c>
      <c r="Q45" s="68"/>
    </row>
    <row r="46" spans="1:17" x14ac:dyDescent="0.25">
      <c r="A46" s="68" t="s">
        <v>64</v>
      </c>
      <c r="B46" s="68"/>
      <c r="C46" s="68"/>
      <c r="D46" s="68"/>
      <c r="E46" s="68"/>
      <c r="F46" s="68"/>
      <c r="G46" s="68"/>
      <c r="H46" s="95">
        <v>975</v>
      </c>
      <c r="I46" s="68"/>
      <c r="J46" s="95" t="s">
        <v>1</v>
      </c>
      <c r="K46" s="68"/>
      <c r="L46" s="95">
        <v>441</v>
      </c>
      <c r="M46" s="68"/>
      <c r="N46" s="96">
        <v>45.23</v>
      </c>
      <c r="O46" s="68"/>
      <c r="P46" s="96" t="s">
        <v>1</v>
      </c>
      <c r="Q46" s="68"/>
    </row>
    <row r="47" spans="1:17" x14ac:dyDescent="0.25">
      <c r="A47" s="68" t="s">
        <v>65</v>
      </c>
      <c r="B47" s="68"/>
      <c r="C47" s="68"/>
      <c r="D47" s="68"/>
      <c r="E47" s="68"/>
      <c r="F47" s="68"/>
      <c r="G47" s="68"/>
      <c r="H47" s="95">
        <v>173.5</v>
      </c>
      <c r="I47" s="68"/>
      <c r="J47" s="95" t="s">
        <v>1</v>
      </c>
      <c r="K47" s="68"/>
      <c r="L47" s="95">
        <v>381</v>
      </c>
      <c r="M47" s="68"/>
      <c r="N47" s="96">
        <v>219.6</v>
      </c>
      <c r="O47" s="68"/>
      <c r="P47" s="96" t="s">
        <v>1</v>
      </c>
      <c r="Q47" s="68"/>
    </row>
    <row r="48" spans="1:17" x14ac:dyDescent="0.25">
      <c r="A48" s="68" t="s">
        <v>66</v>
      </c>
      <c r="B48" s="68"/>
      <c r="C48" s="68"/>
      <c r="D48" s="68"/>
      <c r="E48" s="68"/>
      <c r="F48" s="68"/>
      <c r="G48" s="68"/>
      <c r="H48" s="95">
        <v>70118.210000000006</v>
      </c>
      <c r="I48" s="68"/>
      <c r="J48" s="95" t="s">
        <v>1</v>
      </c>
      <c r="K48" s="68"/>
      <c r="L48" s="95">
        <v>66041.600000000006</v>
      </c>
      <c r="M48" s="68"/>
      <c r="N48" s="96">
        <v>94.19</v>
      </c>
      <c r="O48" s="68"/>
      <c r="P48" s="96" t="s">
        <v>1</v>
      </c>
      <c r="Q48" s="68"/>
    </row>
    <row r="49" spans="1:17" x14ac:dyDescent="0.25">
      <c r="A49" s="68" t="s">
        <v>67</v>
      </c>
      <c r="B49" s="68"/>
      <c r="C49" s="68"/>
      <c r="D49" s="68"/>
      <c r="E49" s="68"/>
      <c r="F49" s="68"/>
      <c r="G49" s="68"/>
      <c r="H49" s="95">
        <v>7348.01</v>
      </c>
      <c r="I49" s="68"/>
      <c r="J49" s="95" t="s">
        <v>1</v>
      </c>
      <c r="K49" s="68"/>
      <c r="L49" s="95">
        <v>3845.48</v>
      </c>
      <c r="M49" s="68"/>
      <c r="N49" s="96">
        <v>52.33</v>
      </c>
      <c r="O49" s="68"/>
      <c r="P49" s="96" t="s">
        <v>1</v>
      </c>
      <c r="Q49" s="68"/>
    </row>
    <row r="50" spans="1:17" x14ac:dyDescent="0.25">
      <c r="A50" s="68" t="s">
        <v>68</v>
      </c>
      <c r="B50" s="68"/>
      <c r="C50" s="68"/>
      <c r="D50" s="68"/>
      <c r="E50" s="68"/>
      <c r="F50" s="68"/>
      <c r="G50" s="68"/>
      <c r="H50" s="95">
        <v>43388.42</v>
      </c>
      <c r="I50" s="68"/>
      <c r="J50" s="95" t="s">
        <v>1</v>
      </c>
      <c r="K50" s="68"/>
      <c r="L50" s="95">
        <v>42277.66</v>
      </c>
      <c r="M50" s="68"/>
      <c r="N50" s="96">
        <v>97.44</v>
      </c>
      <c r="O50" s="68"/>
      <c r="P50" s="96" t="s">
        <v>1</v>
      </c>
      <c r="Q50" s="68"/>
    </row>
    <row r="51" spans="1:17" x14ac:dyDescent="0.25">
      <c r="A51" s="68" t="s">
        <v>69</v>
      </c>
      <c r="B51" s="68"/>
      <c r="C51" s="68"/>
      <c r="D51" s="68"/>
      <c r="E51" s="68"/>
      <c r="F51" s="68"/>
      <c r="G51" s="68"/>
      <c r="H51" s="95">
        <v>18027.79</v>
      </c>
      <c r="I51" s="68"/>
      <c r="J51" s="95" t="s">
        <v>1</v>
      </c>
      <c r="K51" s="68"/>
      <c r="L51" s="95">
        <v>19120.34</v>
      </c>
      <c r="M51" s="68"/>
      <c r="N51" s="96">
        <v>106.06</v>
      </c>
      <c r="O51" s="68"/>
      <c r="P51" s="96" t="s">
        <v>1</v>
      </c>
      <c r="Q51" s="68"/>
    </row>
    <row r="52" spans="1:17" x14ac:dyDescent="0.25">
      <c r="A52" s="68" t="s">
        <v>70</v>
      </c>
      <c r="B52" s="68"/>
      <c r="C52" s="68"/>
      <c r="D52" s="68"/>
      <c r="E52" s="68"/>
      <c r="F52" s="68"/>
      <c r="G52" s="68"/>
      <c r="H52" s="95">
        <v>960.98</v>
      </c>
      <c r="I52" s="68"/>
      <c r="J52" s="95" t="s">
        <v>1</v>
      </c>
      <c r="K52" s="68"/>
      <c r="L52" s="95">
        <v>476.24</v>
      </c>
      <c r="M52" s="68"/>
      <c r="N52" s="96">
        <v>49.56</v>
      </c>
      <c r="O52" s="68"/>
      <c r="P52" s="96" t="s">
        <v>1</v>
      </c>
      <c r="Q52" s="68"/>
    </row>
    <row r="53" spans="1:17" x14ac:dyDescent="0.25">
      <c r="A53" s="68" t="s">
        <v>71</v>
      </c>
      <c r="B53" s="68"/>
      <c r="C53" s="68"/>
      <c r="D53" s="68"/>
      <c r="E53" s="68"/>
      <c r="F53" s="68"/>
      <c r="G53" s="68"/>
      <c r="H53" s="95">
        <v>393.01</v>
      </c>
      <c r="I53" s="68"/>
      <c r="J53" s="95" t="s">
        <v>1</v>
      </c>
      <c r="K53" s="68"/>
      <c r="L53" s="95">
        <v>321.88</v>
      </c>
      <c r="M53" s="68"/>
      <c r="N53" s="96">
        <v>81.900000000000006</v>
      </c>
      <c r="O53" s="68"/>
      <c r="P53" s="96" t="s">
        <v>1</v>
      </c>
      <c r="Q53" s="68"/>
    </row>
    <row r="54" spans="1:17" x14ac:dyDescent="0.25">
      <c r="A54" s="68" t="s">
        <v>72</v>
      </c>
      <c r="B54" s="68"/>
      <c r="C54" s="68"/>
      <c r="D54" s="68"/>
      <c r="E54" s="68"/>
      <c r="F54" s="68"/>
      <c r="G54" s="68"/>
      <c r="H54" s="95">
        <v>15940.11</v>
      </c>
      <c r="I54" s="68"/>
      <c r="J54" s="95" t="s">
        <v>1</v>
      </c>
      <c r="K54" s="68"/>
      <c r="L54" s="95">
        <v>35736.019999999997</v>
      </c>
      <c r="M54" s="68"/>
      <c r="N54" s="96">
        <v>224.19</v>
      </c>
      <c r="O54" s="68"/>
      <c r="P54" s="96" t="s">
        <v>1</v>
      </c>
      <c r="Q54" s="68"/>
    </row>
    <row r="55" spans="1:17" x14ac:dyDescent="0.25">
      <c r="A55" s="68" t="s">
        <v>73</v>
      </c>
      <c r="B55" s="68"/>
      <c r="C55" s="68"/>
      <c r="D55" s="68"/>
      <c r="E55" s="68"/>
      <c r="F55" s="68"/>
      <c r="G55" s="68"/>
      <c r="H55" s="95">
        <v>4329.8500000000004</v>
      </c>
      <c r="I55" s="68"/>
      <c r="J55" s="95" t="s">
        <v>1</v>
      </c>
      <c r="K55" s="68"/>
      <c r="L55" s="95">
        <v>1812.67</v>
      </c>
      <c r="M55" s="68"/>
      <c r="N55" s="96">
        <v>41.86</v>
      </c>
      <c r="O55" s="68"/>
      <c r="P55" s="96" t="s">
        <v>1</v>
      </c>
      <c r="Q55" s="68"/>
    </row>
    <row r="56" spans="1:17" x14ac:dyDescent="0.25">
      <c r="A56" s="68" t="s">
        <v>74</v>
      </c>
      <c r="B56" s="68"/>
      <c r="C56" s="68"/>
      <c r="D56" s="68"/>
      <c r="E56" s="68"/>
      <c r="F56" s="68"/>
      <c r="G56" s="68"/>
      <c r="H56" s="95">
        <v>1876.85</v>
      </c>
      <c r="I56" s="68"/>
      <c r="J56" s="95" t="s">
        <v>1</v>
      </c>
      <c r="K56" s="68"/>
      <c r="L56" s="95">
        <v>16991.099999999999</v>
      </c>
      <c r="M56" s="68"/>
      <c r="N56" s="96">
        <v>905.3</v>
      </c>
      <c r="O56" s="68"/>
      <c r="P56" s="96" t="s">
        <v>1</v>
      </c>
      <c r="Q56" s="68"/>
    </row>
    <row r="57" spans="1:17" x14ac:dyDescent="0.25">
      <c r="A57" s="68" t="s">
        <v>75</v>
      </c>
      <c r="B57" s="68"/>
      <c r="C57" s="68"/>
      <c r="D57" s="68"/>
      <c r="E57" s="68"/>
      <c r="F57" s="68"/>
      <c r="G57" s="68"/>
      <c r="H57" s="95">
        <v>5129.87</v>
      </c>
      <c r="I57" s="68"/>
      <c r="J57" s="95" t="s">
        <v>1</v>
      </c>
      <c r="K57" s="68"/>
      <c r="L57" s="95">
        <v>5214.5600000000004</v>
      </c>
      <c r="M57" s="68"/>
      <c r="N57" s="96">
        <v>101.65</v>
      </c>
      <c r="O57" s="68"/>
      <c r="P57" s="96" t="s">
        <v>1</v>
      </c>
      <c r="Q57" s="68"/>
    </row>
    <row r="58" spans="1:17" x14ac:dyDescent="0.25">
      <c r="A58" s="68" t="s">
        <v>76</v>
      </c>
      <c r="B58" s="68"/>
      <c r="C58" s="68"/>
      <c r="D58" s="68"/>
      <c r="E58" s="68"/>
      <c r="F58" s="68"/>
      <c r="G58" s="68"/>
      <c r="H58" s="95">
        <v>514.08000000000004</v>
      </c>
      <c r="I58" s="68"/>
      <c r="J58" s="95" t="s">
        <v>1</v>
      </c>
      <c r="K58" s="68"/>
      <c r="L58" s="95">
        <v>5130.05</v>
      </c>
      <c r="M58" s="68"/>
      <c r="N58" s="96">
        <v>997.91</v>
      </c>
      <c r="O58" s="68"/>
      <c r="P58" s="96" t="s">
        <v>1</v>
      </c>
      <c r="Q58" s="68"/>
    </row>
    <row r="59" spans="1:17" x14ac:dyDescent="0.25">
      <c r="A59" s="68" t="s">
        <v>77</v>
      </c>
      <c r="B59" s="68"/>
      <c r="C59" s="68"/>
      <c r="D59" s="68"/>
      <c r="E59" s="68"/>
      <c r="F59" s="68"/>
      <c r="G59" s="68"/>
      <c r="H59" s="95">
        <v>2366.7800000000002</v>
      </c>
      <c r="I59" s="68"/>
      <c r="J59" s="95" t="s">
        <v>1</v>
      </c>
      <c r="K59" s="68"/>
      <c r="L59" s="95">
        <v>5101.54</v>
      </c>
      <c r="M59" s="68"/>
      <c r="N59" s="96">
        <v>215.55</v>
      </c>
      <c r="O59" s="68"/>
      <c r="P59" s="96" t="s">
        <v>1</v>
      </c>
      <c r="Q59" s="68"/>
    </row>
    <row r="60" spans="1:17" x14ac:dyDescent="0.25">
      <c r="A60" s="68" t="s">
        <v>78</v>
      </c>
      <c r="B60" s="68"/>
      <c r="C60" s="68"/>
      <c r="D60" s="68"/>
      <c r="E60" s="68"/>
      <c r="F60" s="68"/>
      <c r="G60" s="68"/>
      <c r="H60" s="95">
        <v>900.1</v>
      </c>
      <c r="I60" s="68"/>
      <c r="J60" s="95" t="s">
        <v>1</v>
      </c>
      <c r="K60" s="68"/>
      <c r="L60" s="95">
        <v>760.68</v>
      </c>
      <c r="M60" s="68"/>
      <c r="N60" s="96">
        <v>84.51</v>
      </c>
      <c r="O60" s="68"/>
      <c r="P60" s="96" t="s">
        <v>1</v>
      </c>
      <c r="Q60" s="68"/>
    </row>
    <row r="61" spans="1:17" x14ac:dyDescent="0.25">
      <c r="A61" s="68" t="s">
        <v>79</v>
      </c>
      <c r="B61" s="68"/>
      <c r="C61" s="68"/>
      <c r="D61" s="68"/>
      <c r="E61" s="68"/>
      <c r="F61" s="68"/>
      <c r="G61" s="68"/>
      <c r="H61" s="95">
        <v>822.58</v>
      </c>
      <c r="I61" s="68"/>
      <c r="J61" s="95" t="s">
        <v>1</v>
      </c>
      <c r="K61" s="68"/>
      <c r="L61" s="95">
        <v>725.42</v>
      </c>
      <c r="M61" s="68"/>
      <c r="N61" s="96">
        <v>88.19</v>
      </c>
      <c r="O61" s="68"/>
      <c r="P61" s="96" t="s">
        <v>1</v>
      </c>
      <c r="Q61" s="68"/>
    </row>
    <row r="62" spans="1:17" x14ac:dyDescent="0.25">
      <c r="A62" s="68" t="s">
        <v>80</v>
      </c>
      <c r="B62" s="68"/>
      <c r="C62" s="68"/>
      <c r="D62" s="68"/>
      <c r="E62" s="68"/>
      <c r="F62" s="68"/>
      <c r="G62" s="68"/>
      <c r="H62" s="95">
        <v>2800</v>
      </c>
      <c r="I62" s="68"/>
      <c r="J62" s="95" t="s">
        <v>1</v>
      </c>
      <c r="K62" s="68"/>
      <c r="L62" s="95">
        <v>3000</v>
      </c>
      <c r="M62" s="68"/>
      <c r="N62" s="96">
        <v>107.14</v>
      </c>
      <c r="O62" s="68"/>
      <c r="P62" s="96" t="s">
        <v>1</v>
      </c>
      <c r="Q62" s="68"/>
    </row>
    <row r="63" spans="1:17" x14ac:dyDescent="0.25">
      <c r="A63" s="68" t="s">
        <v>81</v>
      </c>
      <c r="B63" s="68"/>
      <c r="C63" s="68"/>
      <c r="D63" s="68"/>
      <c r="E63" s="68"/>
      <c r="F63" s="68"/>
      <c r="G63" s="68"/>
      <c r="H63" s="95">
        <v>2800</v>
      </c>
      <c r="I63" s="68"/>
      <c r="J63" s="95" t="s">
        <v>1</v>
      </c>
      <c r="K63" s="68"/>
      <c r="L63" s="95">
        <v>3000</v>
      </c>
      <c r="M63" s="68"/>
      <c r="N63" s="96">
        <v>107.14</v>
      </c>
      <c r="O63" s="68"/>
      <c r="P63" s="96" t="s">
        <v>1</v>
      </c>
      <c r="Q63" s="68"/>
    </row>
    <row r="64" spans="1:17" x14ac:dyDescent="0.25">
      <c r="A64" s="68" t="s">
        <v>82</v>
      </c>
      <c r="B64" s="68"/>
      <c r="C64" s="68"/>
      <c r="D64" s="68"/>
      <c r="E64" s="68"/>
      <c r="F64" s="68"/>
      <c r="G64" s="68"/>
      <c r="H64" s="95">
        <v>16648.68</v>
      </c>
      <c r="I64" s="68"/>
      <c r="J64" s="95" t="s">
        <v>1</v>
      </c>
      <c r="K64" s="68"/>
      <c r="L64" s="95">
        <v>11051.64</v>
      </c>
      <c r="M64" s="68"/>
      <c r="N64" s="96">
        <v>66.38</v>
      </c>
      <c r="O64" s="68"/>
      <c r="P64" s="96" t="s">
        <v>1</v>
      </c>
      <c r="Q64" s="68"/>
    </row>
    <row r="65" spans="1:17" x14ac:dyDescent="0.25">
      <c r="A65" s="68" t="s">
        <v>83</v>
      </c>
      <c r="B65" s="68"/>
      <c r="C65" s="68"/>
      <c r="D65" s="68"/>
      <c r="E65" s="68"/>
      <c r="F65" s="68"/>
      <c r="G65" s="68"/>
      <c r="H65" s="95">
        <v>2795.79</v>
      </c>
      <c r="I65" s="68"/>
      <c r="J65" s="95" t="s">
        <v>1</v>
      </c>
      <c r="K65" s="68"/>
      <c r="L65" s="95">
        <v>2795.07</v>
      </c>
      <c r="M65" s="68"/>
      <c r="N65" s="96">
        <v>99.97</v>
      </c>
      <c r="O65" s="68"/>
      <c r="P65" s="96" t="s">
        <v>1</v>
      </c>
      <c r="Q65" s="68"/>
    </row>
    <row r="66" spans="1:17" x14ac:dyDescent="0.25">
      <c r="A66" s="68" t="s">
        <v>84</v>
      </c>
      <c r="B66" s="68"/>
      <c r="C66" s="68"/>
      <c r="D66" s="68"/>
      <c r="E66" s="68"/>
      <c r="F66" s="68"/>
      <c r="G66" s="68"/>
      <c r="H66" s="95">
        <v>870</v>
      </c>
      <c r="I66" s="68"/>
      <c r="J66" s="95" t="s">
        <v>1</v>
      </c>
      <c r="K66" s="68"/>
      <c r="L66" s="95">
        <v>885</v>
      </c>
      <c r="M66" s="68"/>
      <c r="N66" s="96">
        <v>101.72</v>
      </c>
      <c r="O66" s="68"/>
      <c r="P66" s="96" t="s">
        <v>1</v>
      </c>
      <c r="Q66" s="68"/>
    </row>
    <row r="67" spans="1:17" x14ac:dyDescent="0.25">
      <c r="A67" s="68" t="s">
        <v>85</v>
      </c>
      <c r="B67" s="68"/>
      <c r="C67" s="68"/>
      <c r="D67" s="68"/>
      <c r="E67" s="68"/>
      <c r="F67" s="68"/>
      <c r="G67" s="68"/>
      <c r="H67" s="95">
        <v>2676.09</v>
      </c>
      <c r="I67" s="68"/>
      <c r="J67" s="95" t="s">
        <v>1</v>
      </c>
      <c r="K67" s="68"/>
      <c r="L67" s="95">
        <v>2520</v>
      </c>
      <c r="M67" s="68"/>
      <c r="N67" s="96">
        <v>94.17</v>
      </c>
      <c r="O67" s="68"/>
      <c r="P67" s="96" t="s">
        <v>1</v>
      </c>
      <c r="Q67" s="68"/>
    </row>
    <row r="68" spans="1:17" x14ac:dyDescent="0.25">
      <c r="A68" s="68" t="s">
        <v>86</v>
      </c>
      <c r="B68" s="68"/>
      <c r="C68" s="68"/>
      <c r="D68" s="68"/>
      <c r="E68" s="68"/>
      <c r="F68" s="68"/>
      <c r="G68" s="68"/>
      <c r="H68" s="95">
        <v>10306.799999999999</v>
      </c>
      <c r="I68" s="68"/>
      <c r="J68" s="95" t="s">
        <v>1</v>
      </c>
      <c r="K68" s="68"/>
      <c r="L68" s="95">
        <v>4851.57</v>
      </c>
      <c r="M68" s="68"/>
      <c r="N68" s="96">
        <v>47.07</v>
      </c>
      <c r="O68" s="68"/>
      <c r="P68" s="96" t="s">
        <v>1</v>
      </c>
      <c r="Q68" s="68"/>
    </row>
    <row r="69" spans="1:17" x14ac:dyDescent="0.25">
      <c r="A69" s="93" t="s">
        <v>87</v>
      </c>
      <c r="B69" s="68"/>
      <c r="C69" s="68"/>
      <c r="D69" s="68"/>
      <c r="E69" s="68"/>
      <c r="F69" s="68"/>
      <c r="G69" s="68"/>
      <c r="H69" s="83">
        <v>797.73</v>
      </c>
      <c r="I69" s="68"/>
      <c r="J69" s="83">
        <v>0</v>
      </c>
      <c r="K69" s="68"/>
      <c r="L69" s="83" t="s">
        <v>1</v>
      </c>
      <c r="M69" s="68"/>
      <c r="N69" s="94">
        <v>0</v>
      </c>
      <c r="O69" s="68"/>
      <c r="P69" s="94" t="s">
        <v>1</v>
      </c>
      <c r="Q69" s="68"/>
    </row>
    <row r="70" spans="1:17" x14ac:dyDescent="0.25">
      <c r="A70" s="68" t="s">
        <v>88</v>
      </c>
      <c r="B70" s="68"/>
      <c r="C70" s="68"/>
      <c r="D70" s="68"/>
      <c r="E70" s="68"/>
      <c r="F70" s="68"/>
      <c r="G70" s="68"/>
      <c r="H70" s="95">
        <v>797.73</v>
      </c>
      <c r="I70" s="68"/>
      <c r="J70" s="95" t="s">
        <v>1</v>
      </c>
      <c r="K70" s="68"/>
      <c r="L70" s="95" t="s">
        <v>1</v>
      </c>
      <c r="M70" s="68"/>
      <c r="N70" s="96">
        <v>0</v>
      </c>
      <c r="O70" s="68"/>
      <c r="P70" s="96" t="s">
        <v>1</v>
      </c>
      <c r="Q70" s="68"/>
    </row>
    <row r="71" spans="1:17" x14ac:dyDescent="0.25">
      <c r="A71" s="68" t="s">
        <v>89</v>
      </c>
      <c r="B71" s="68"/>
      <c r="C71" s="68"/>
      <c r="D71" s="68"/>
      <c r="E71" s="68"/>
      <c r="F71" s="68"/>
      <c r="G71" s="68"/>
      <c r="H71" s="95">
        <v>797.73</v>
      </c>
      <c r="I71" s="68"/>
      <c r="J71" s="95" t="s">
        <v>1</v>
      </c>
      <c r="K71" s="68"/>
      <c r="L71" s="95" t="s">
        <v>1</v>
      </c>
      <c r="M71" s="68"/>
      <c r="N71" s="96">
        <v>0</v>
      </c>
      <c r="O71" s="68"/>
      <c r="P71" s="96" t="s">
        <v>1</v>
      </c>
      <c r="Q71" s="68"/>
    </row>
    <row r="72" spans="1:17" x14ac:dyDescent="0.25">
      <c r="A72" s="93" t="s">
        <v>90</v>
      </c>
      <c r="B72" s="68"/>
      <c r="C72" s="68"/>
      <c r="D72" s="68"/>
      <c r="E72" s="68"/>
      <c r="F72" s="68"/>
      <c r="G72" s="68"/>
      <c r="H72" s="83">
        <v>245</v>
      </c>
      <c r="I72" s="68"/>
      <c r="J72" s="83">
        <v>0</v>
      </c>
      <c r="K72" s="68"/>
      <c r="L72" s="83" t="s">
        <v>1</v>
      </c>
      <c r="M72" s="68"/>
      <c r="N72" s="94">
        <v>0</v>
      </c>
      <c r="O72" s="68"/>
      <c r="P72" s="94" t="s">
        <v>1</v>
      </c>
      <c r="Q72" s="68"/>
    </row>
    <row r="73" spans="1:17" x14ac:dyDescent="0.25">
      <c r="A73" s="68" t="s">
        <v>91</v>
      </c>
      <c r="B73" s="68"/>
      <c r="C73" s="68"/>
      <c r="D73" s="68"/>
      <c r="E73" s="68"/>
      <c r="F73" s="68"/>
      <c r="G73" s="68"/>
      <c r="H73" s="95">
        <v>245</v>
      </c>
      <c r="I73" s="68"/>
      <c r="J73" s="95" t="s">
        <v>1</v>
      </c>
      <c r="K73" s="68"/>
      <c r="L73" s="95" t="s">
        <v>1</v>
      </c>
      <c r="M73" s="68"/>
      <c r="N73" s="96">
        <v>0</v>
      </c>
      <c r="O73" s="68"/>
      <c r="P73" s="96" t="s">
        <v>1</v>
      </c>
      <c r="Q73" s="68"/>
    </row>
    <row r="74" spans="1:17" x14ac:dyDescent="0.25">
      <c r="A74" s="68" t="s">
        <v>92</v>
      </c>
      <c r="B74" s="68"/>
      <c r="C74" s="68"/>
      <c r="D74" s="68"/>
      <c r="E74" s="68"/>
      <c r="F74" s="68"/>
      <c r="G74" s="68"/>
      <c r="H74" s="95">
        <v>245</v>
      </c>
      <c r="I74" s="68"/>
      <c r="J74" s="95" t="s">
        <v>1</v>
      </c>
      <c r="K74" s="68"/>
      <c r="L74" s="95" t="s">
        <v>1</v>
      </c>
      <c r="M74" s="68"/>
      <c r="N74" s="96">
        <v>0</v>
      </c>
      <c r="O74" s="68"/>
      <c r="P74" s="96" t="s">
        <v>1</v>
      </c>
      <c r="Q74" s="68"/>
    </row>
    <row r="75" spans="1:17" ht="28.5" customHeight="1" x14ac:dyDescent="0.25">
      <c r="A75" s="97" t="s">
        <v>93</v>
      </c>
      <c r="B75" s="79"/>
      <c r="C75" s="79"/>
      <c r="D75" s="79"/>
      <c r="E75" s="79"/>
      <c r="F75" s="79"/>
      <c r="G75" s="79"/>
      <c r="H75" s="83" t="s">
        <v>1</v>
      </c>
      <c r="I75" s="68"/>
      <c r="J75" s="83">
        <v>16750</v>
      </c>
      <c r="K75" s="68"/>
      <c r="L75" s="83">
        <v>540</v>
      </c>
      <c r="M75" s="68"/>
      <c r="N75" s="94">
        <v>0</v>
      </c>
      <c r="O75" s="68"/>
      <c r="P75" s="94">
        <v>3.22</v>
      </c>
      <c r="Q75" s="68"/>
    </row>
    <row r="76" spans="1:17" x14ac:dyDescent="0.25">
      <c r="A76" s="68" t="s">
        <v>94</v>
      </c>
      <c r="B76" s="68"/>
      <c r="C76" s="68"/>
      <c r="D76" s="68"/>
      <c r="E76" s="68"/>
      <c r="F76" s="68"/>
      <c r="G76" s="68"/>
      <c r="H76" s="95" t="s">
        <v>1</v>
      </c>
      <c r="I76" s="68"/>
      <c r="J76" s="95" t="s">
        <v>1</v>
      </c>
      <c r="K76" s="68"/>
      <c r="L76" s="95">
        <v>540</v>
      </c>
      <c r="M76" s="68"/>
      <c r="N76" s="96">
        <v>0</v>
      </c>
      <c r="O76" s="68"/>
      <c r="P76" s="96" t="s">
        <v>1</v>
      </c>
      <c r="Q76" s="68"/>
    </row>
    <row r="77" spans="1:17" x14ac:dyDescent="0.25">
      <c r="A77" s="68" t="s">
        <v>95</v>
      </c>
      <c r="B77" s="68"/>
      <c r="C77" s="68"/>
      <c r="D77" s="68"/>
      <c r="E77" s="68"/>
      <c r="F77" s="68"/>
      <c r="G77" s="68"/>
      <c r="H77" s="95" t="s">
        <v>1</v>
      </c>
      <c r="I77" s="68"/>
      <c r="J77" s="95" t="s">
        <v>1</v>
      </c>
      <c r="K77" s="68"/>
      <c r="L77" s="95">
        <v>540</v>
      </c>
      <c r="M77" s="68"/>
      <c r="N77" s="96">
        <v>0</v>
      </c>
      <c r="O77" s="68"/>
      <c r="P77" s="96" t="s">
        <v>1</v>
      </c>
      <c r="Q77" s="68"/>
    </row>
    <row r="78" spans="1:17" x14ac:dyDescent="0.25">
      <c r="A78" s="93" t="s">
        <v>96</v>
      </c>
      <c r="B78" s="68"/>
      <c r="C78" s="68"/>
      <c r="D78" s="68"/>
      <c r="E78" s="68"/>
      <c r="F78" s="68"/>
      <c r="G78" s="68"/>
      <c r="H78" s="83">
        <v>657</v>
      </c>
      <c r="I78" s="68"/>
      <c r="J78" s="83">
        <v>700</v>
      </c>
      <c r="K78" s="68"/>
      <c r="L78" s="83">
        <v>652.5</v>
      </c>
      <c r="M78" s="68"/>
      <c r="N78" s="94">
        <v>99.32</v>
      </c>
      <c r="O78" s="68"/>
      <c r="P78" s="94">
        <v>93.21</v>
      </c>
      <c r="Q78" s="68"/>
    </row>
    <row r="79" spans="1:17" x14ac:dyDescent="0.25">
      <c r="A79" s="68" t="s">
        <v>97</v>
      </c>
      <c r="B79" s="68"/>
      <c r="C79" s="68"/>
      <c r="D79" s="68"/>
      <c r="E79" s="68"/>
      <c r="F79" s="68"/>
      <c r="G79" s="68"/>
      <c r="H79" s="95">
        <v>657</v>
      </c>
      <c r="I79" s="68"/>
      <c r="J79" s="95" t="s">
        <v>1</v>
      </c>
      <c r="K79" s="68"/>
      <c r="L79" s="95">
        <v>652.5</v>
      </c>
      <c r="M79" s="68"/>
      <c r="N79" s="96">
        <v>99.32</v>
      </c>
      <c r="O79" s="68"/>
      <c r="P79" s="96" t="s">
        <v>1</v>
      </c>
      <c r="Q79" s="68"/>
    </row>
    <row r="80" spans="1:17" x14ac:dyDescent="0.25">
      <c r="A80" s="68" t="s">
        <v>98</v>
      </c>
      <c r="B80" s="68"/>
      <c r="C80" s="68"/>
      <c r="D80" s="68"/>
      <c r="E80" s="68"/>
      <c r="F80" s="68"/>
      <c r="G80" s="68"/>
      <c r="H80" s="95">
        <v>657</v>
      </c>
      <c r="I80" s="68"/>
      <c r="J80" s="95" t="s">
        <v>1</v>
      </c>
      <c r="K80" s="68"/>
      <c r="L80" s="95">
        <v>652.5</v>
      </c>
      <c r="M80" s="68"/>
      <c r="N80" s="96">
        <v>99.32</v>
      </c>
      <c r="O80" s="68"/>
      <c r="P80" s="96" t="s">
        <v>1</v>
      </c>
      <c r="Q80" s="68"/>
    </row>
    <row r="81" spans="1:17" x14ac:dyDescent="0.25">
      <c r="A81" s="93" t="s">
        <v>22</v>
      </c>
      <c r="B81" s="68"/>
      <c r="C81" s="68"/>
      <c r="D81" s="68"/>
      <c r="E81" s="68"/>
      <c r="F81" s="68"/>
      <c r="G81" s="68"/>
      <c r="H81" s="83">
        <v>7140.31</v>
      </c>
      <c r="I81" s="68"/>
      <c r="J81" s="83">
        <v>49240</v>
      </c>
      <c r="K81" s="68"/>
      <c r="L81" s="83">
        <v>477.25</v>
      </c>
      <c r="M81" s="68"/>
      <c r="N81" s="94">
        <v>6.68</v>
      </c>
      <c r="O81" s="68"/>
      <c r="P81" s="94">
        <v>0.97</v>
      </c>
      <c r="Q81" s="68"/>
    </row>
    <row r="82" spans="1:17" x14ac:dyDescent="0.25">
      <c r="A82" s="93" t="s">
        <v>99</v>
      </c>
      <c r="B82" s="68"/>
      <c r="C82" s="68"/>
      <c r="D82" s="68"/>
      <c r="E82" s="68"/>
      <c r="F82" s="68"/>
      <c r="G82" s="68"/>
      <c r="H82" s="83">
        <v>7140.31</v>
      </c>
      <c r="I82" s="68"/>
      <c r="J82" s="83">
        <v>49240</v>
      </c>
      <c r="K82" s="68"/>
      <c r="L82" s="83">
        <v>477.25</v>
      </c>
      <c r="M82" s="68"/>
      <c r="N82" s="94">
        <v>6.68</v>
      </c>
      <c r="O82" s="68"/>
      <c r="P82" s="94">
        <v>0.97</v>
      </c>
      <c r="Q82" s="68"/>
    </row>
    <row r="83" spans="1:17" x14ac:dyDescent="0.25">
      <c r="A83" s="68" t="s">
        <v>100</v>
      </c>
      <c r="B83" s="68"/>
      <c r="C83" s="68"/>
      <c r="D83" s="68"/>
      <c r="E83" s="68"/>
      <c r="F83" s="68"/>
      <c r="G83" s="68"/>
      <c r="H83" s="95">
        <v>6835.03</v>
      </c>
      <c r="I83" s="68"/>
      <c r="J83" s="95" t="s">
        <v>1</v>
      </c>
      <c r="K83" s="68"/>
      <c r="L83" s="95">
        <v>456.5</v>
      </c>
      <c r="M83" s="68"/>
      <c r="N83" s="96">
        <v>6.68</v>
      </c>
      <c r="O83" s="68"/>
      <c r="P83" s="96" t="s">
        <v>1</v>
      </c>
      <c r="Q83" s="68"/>
    </row>
    <row r="84" spans="1:17" x14ac:dyDescent="0.25">
      <c r="A84" s="68" t="s">
        <v>101</v>
      </c>
      <c r="B84" s="68"/>
      <c r="C84" s="68"/>
      <c r="D84" s="68"/>
      <c r="E84" s="68"/>
      <c r="F84" s="68"/>
      <c r="G84" s="68"/>
      <c r="H84" s="95">
        <v>1731.41</v>
      </c>
      <c r="I84" s="68"/>
      <c r="J84" s="95" t="s">
        <v>1</v>
      </c>
      <c r="K84" s="68"/>
      <c r="L84" s="95" t="s">
        <v>1</v>
      </c>
      <c r="M84" s="68"/>
      <c r="N84" s="96">
        <v>0</v>
      </c>
      <c r="O84" s="68"/>
      <c r="P84" s="96" t="s">
        <v>1</v>
      </c>
      <c r="Q84" s="68"/>
    </row>
    <row r="85" spans="1:17" x14ac:dyDescent="0.25">
      <c r="A85" s="68" t="s">
        <v>102</v>
      </c>
      <c r="B85" s="68"/>
      <c r="C85" s="68"/>
      <c r="D85" s="68"/>
      <c r="E85" s="68"/>
      <c r="F85" s="68"/>
      <c r="G85" s="68"/>
      <c r="H85" s="95">
        <v>4512.57</v>
      </c>
      <c r="I85" s="68"/>
      <c r="J85" s="95" t="s">
        <v>1</v>
      </c>
      <c r="K85" s="68"/>
      <c r="L85" s="95">
        <v>456.5</v>
      </c>
      <c r="M85" s="68"/>
      <c r="N85" s="96">
        <v>10.119999999999999</v>
      </c>
      <c r="O85" s="68"/>
      <c r="P85" s="96" t="s">
        <v>1</v>
      </c>
      <c r="Q85" s="68"/>
    </row>
    <row r="86" spans="1:17" x14ac:dyDescent="0.25">
      <c r="A86" s="68" t="s">
        <v>103</v>
      </c>
      <c r="B86" s="68"/>
      <c r="C86" s="68"/>
      <c r="D86" s="68"/>
      <c r="E86" s="68"/>
      <c r="F86" s="68"/>
      <c r="G86" s="68"/>
      <c r="H86" s="95">
        <v>591.04999999999995</v>
      </c>
      <c r="I86" s="68"/>
      <c r="J86" s="95" t="s">
        <v>1</v>
      </c>
      <c r="K86" s="68"/>
      <c r="L86" s="95" t="s">
        <v>1</v>
      </c>
      <c r="M86" s="68"/>
      <c r="N86" s="96">
        <v>0</v>
      </c>
      <c r="O86" s="68"/>
      <c r="P86" s="96" t="s">
        <v>1</v>
      </c>
      <c r="Q86" s="68"/>
    </row>
    <row r="87" spans="1:17" x14ac:dyDescent="0.25">
      <c r="A87" s="68" t="s">
        <v>104</v>
      </c>
      <c r="B87" s="68"/>
      <c r="C87" s="68"/>
      <c r="D87" s="68"/>
      <c r="E87" s="68"/>
      <c r="F87" s="68"/>
      <c r="G87" s="68"/>
      <c r="H87" s="95">
        <v>305.27999999999997</v>
      </c>
      <c r="I87" s="68"/>
      <c r="J87" s="95" t="s">
        <v>1</v>
      </c>
      <c r="K87" s="68"/>
      <c r="L87" s="95">
        <v>20.75</v>
      </c>
      <c r="M87" s="68"/>
      <c r="N87" s="96">
        <v>6.8</v>
      </c>
      <c r="O87" s="68"/>
      <c r="P87" s="96" t="s">
        <v>1</v>
      </c>
      <c r="Q87" s="68"/>
    </row>
    <row r="88" spans="1:17" x14ac:dyDescent="0.25">
      <c r="A88" s="68" t="s">
        <v>105</v>
      </c>
      <c r="B88" s="68"/>
      <c r="C88" s="68"/>
      <c r="D88" s="68"/>
      <c r="E88" s="68"/>
      <c r="F88" s="68"/>
      <c r="G88" s="68"/>
      <c r="H88" s="95">
        <v>305.27999999999997</v>
      </c>
      <c r="I88" s="68"/>
      <c r="J88" s="95" t="s">
        <v>1</v>
      </c>
      <c r="K88" s="68"/>
      <c r="L88" s="95">
        <v>20.75</v>
      </c>
      <c r="M88" s="68"/>
      <c r="N88" s="96">
        <v>6.8</v>
      </c>
      <c r="O88" s="68"/>
      <c r="P88" s="96" t="s">
        <v>1</v>
      </c>
      <c r="Q88" s="68"/>
    </row>
    <row r="89" spans="1:17" x14ac:dyDescent="0.25">
      <c r="A89" s="93" t="s">
        <v>1</v>
      </c>
      <c r="B89" s="68"/>
      <c r="C89" s="68"/>
      <c r="D89" s="68"/>
      <c r="E89" s="68"/>
      <c r="F89" s="68"/>
      <c r="G89" s="68"/>
      <c r="H89" s="93" t="s">
        <v>1</v>
      </c>
      <c r="I89" s="68"/>
      <c r="J89" s="93" t="s">
        <v>1</v>
      </c>
      <c r="K89" s="68"/>
      <c r="L89" s="93" t="s">
        <v>1</v>
      </c>
      <c r="M89" s="68"/>
      <c r="N89" s="93" t="s">
        <v>1</v>
      </c>
      <c r="O89" s="68"/>
      <c r="P89" s="93" t="s">
        <v>1</v>
      </c>
      <c r="Q89" s="68"/>
    </row>
    <row r="90" spans="1:17" s="23" customFormat="1" x14ac:dyDescent="0.25">
      <c r="A90" s="24"/>
      <c r="H90" s="24"/>
      <c r="J90" s="24"/>
      <c r="L90" s="24"/>
      <c r="N90" s="24"/>
      <c r="P90" s="24"/>
    </row>
    <row r="92" spans="1:17" x14ac:dyDescent="0.25">
      <c r="B92" s="85" t="s">
        <v>282</v>
      </c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</row>
    <row r="93" spans="1:17" x14ac:dyDescent="0.25">
      <c r="A93" s="66" t="s">
        <v>133</v>
      </c>
      <c r="B93" s="66"/>
      <c r="C93" s="66"/>
      <c r="D93" s="66"/>
      <c r="E93" s="66"/>
      <c r="F93" s="66"/>
      <c r="G93" s="66"/>
      <c r="H93" s="82"/>
      <c r="I93" s="82"/>
      <c r="J93" s="83">
        <f>J94</f>
        <v>-155021.95000000001</v>
      </c>
      <c r="K93" s="68"/>
      <c r="L93" s="83">
        <f>L94</f>
        <v>-160640.79</v>
      </c>
      <c r="M93" s="68"/>
      <c r="N93" s="82" t="e">
        <f>L93/H93*100</f>
        <v>#DIV/0!</v>
      </c>
      <c r="O93" s="82"/>
      <c r="P93" s="84">
        <f>L93/J93*100</f>
        <v>103.62454478220664</v>
      </c>
      <c r="Q93" s="84"/>
    </row>
    <row r="94" spans="1:17" x14ac:dyDescent="0.25">
      <c r="A94" s="66" t="s">
        <v>283</v>
      </c>
      <c r="B94" s="66"/>
      <c r="C94" s="66"/>
      <c r="D94" s="66"/>
      <c r="E94" s="66"/>
      <c r="F94" s="66"/>
      <c r="G94" s="66"/>
      <c r="H94" s="82"/>
      <c r="I94" s="82"/>
      <c r="J94" s="83">
        <f>J95+J96</f>
        <v>-155021.95000000001</v>
      </c>
      <c r="K94" s="68"/>
      <c r="L94" s="83">
        <f>L95+L96</f>
        <v>-160640.79</v>
      </c>
      <c r="M94" s="68"/>
      <c r="N94" s="82" t="e">
        <f t="shared" ref="N94:N96" si="0">L94/H94*100</f>
        <v>#DIV/0!</v>
      </c>
      <c r="O94" s="82"/>
      <c r="P94" s="84">
        <f t="shared" ref="P94:P96" si="1">L94/J94*100</f>
        <v>103.62454478220664</v>
      </c>
      <c r="Q94" s="84"/>
    </row>
    <row r="95" spans="1:17" x14ac:dyDescent="0.25">
      <c r="A95" s="66" t="s">
        <v>284</v>
      </c>
      <c r="B95" s="66"/>
      <c r="C95" s="66"/>
      <c r="D95" s="66"/>
      <c r="E95" s="66"/>
      <c r="F95" s="66"/>
      <c r="G95" s="66"/>
      <c r="H95" s="82"/>
      <c r="I95" s="82"/>
      <c r="J95" s="83">
        <v>19428.93</v>
      </c>
      <c r="K95" s="68"/>
      <c r="L95" s="83">
        <v>9247.3799999999992</v>
      </c>
      <c r="M95" s="68"/>
      <c r="N95" s="82" t="e">
        <f t="shared" si="0"/>
        <v>#DIV/0!</v>
      </c>
      <c r="O95" s="82"/>
      <c r="P95" s="84">
        <f t="shared" si="1"/>
        <v>47.595930398637492</v>
      </c>
      <c r="Q95" s="84"/>
    </row>
    <row r="96" spans="1:17" x14ac:dyDescent="0.25">
      <c r="A96" s="66" t="s">
        <v>285</v>
      </c>
      <c r="B96" s="66"/>
      <c r="C96" s="66"/>
      <c r="D96" s="66"/>
      <c r="E96" s="66"/>
      <c r="F96" s="66"/>
      <c r="G96" s="66"/>
      <c r="H96" s="82"/>
      <c r="I96" s="82"/>
      <c r="J96" s="83">
        <v>-174450.88</v>
      </c>
      <c r="K96" s="68"/>
      <c r="L96" s="83">
        <v>-169888.17</v>
      </c>
      <c r="M96" s="68"/>
      <c r="N96" s="82" t="e">
        <f t="shared" si="0"/>
        <v>#DIV/0!</v>
      </c>
      <c r="O96" s="82"/>
      <c r="P96" s="84">
        <f t="shared" si="1"/>
        <v>97.384530247138912</v>
      </c>
      <c r="Q96" s="84"/>
    </row>
    <row r="97" spans="1:17" x14ac:dyDescent="0.25">
      <c r="A97" s="66"/>
      <c r="B97" s="66"/>
      <c r="C97" s="66"/>
      <c r="D97" s="66"/>
      <c r="E97" s="66"/>
      <c r="F97" s="66"/>
      <c r="G97" s="66"/>
      <c r="H97" s="82"/>
      <c r="I97" s="82"/>
      <c r="J97" s="83"/>
      <c r="K97" s="68"/>
      <c r="L97" s="82"/>
      <c r="M97" s="82"/>
      <c r="N97" s="82"/>
      <c r="O97" s="82"/>
      <c r="P97" s="82"/>
      <c r="Q97" s="82"/>
    </row>
    <row r="98" spans="1:17" x14ac:dyDescent="0.25">
      <c r="A98" s="66"/>
      <c r="B98" s="66"/>
      <c r="C98" s="66"/>
      <c r="D98" s="66"/>
      <c r="E98" s="66"/>
      <c r="F98" s="66"/>
      <c r="G98" s="66"/>
      <c r="H98" s="82"/>
      <c r="I98" s="82"/>
      <c r="J98" s="82"/>
      <c r="K98" s="82"/>
      <c r="L98" s="82"/>
      <c r="M98" s="82"/>
      <c r="N98" s="82"/>
      <c r="O98" s="82"/>
      <c r="P98" s="82"/>
      <c r="Q98" s="82"/>
    </row>
    <row r="99" spans="1:17" x14ac:dyDescent="0.25">
      <c r="A99" s="66"/>
      <c r="B99" s="66"/>
      <c r="C99" s="66"/>
      <c r="D99" s="66"/>
      <c r="E99" s="66"/>
      <c r="F99" s="66"/>
      <c r="G99" s="66"/>
      <c r="H99" s="82"/>
      <c r="I99" s="82"/>
      <c r="J99" s="82"/>
      <c r="K99" s="82"/>
      <c r="L99" s="82"/>
      <c r="M99" s="82"/>
      <c r="N99" s="82"/>
      <c r="O99" s="82"/>
      <c r="P99" s="82"/>
      <c r="Q99" s="82"/>
    </row>
  </sheetData>
  <mergeCells count="530">
    <mergeCell ref="A89:G89"/>
    <mergeCell ref="H89:I89"/>
    <mergeCell ref="J89:K89"/>
    <mergeCell ref="L89:M89"/>
    <mergeCell ref="N89:O89"/>
    <mergeCell ref="P89:Q89"/>
    <mergeCell ref="A87:G87"/>
    <mergeCell ref="H87:I87"/>
    <mergeCell ref="J87:K87"/>
    <mergeCell ref="L87:M87"/>
    <mergeCell ref="N87:O87"/>
    <mergeCell ref="P87:Q87"/>
    <mergeCell ref="A88:G88"/>
    <mergeCell ref="H88:I88"/>
    <mergeCell ref="J88:K88"/>
    <mergeCell ref="L88:M88"/>
    <mergeCell ref="N88:O88"/>
    <mergeCell ref="P88:Q88"/>
    <mergeCell ref="A85:G85"/>
    <mergeCell ref="H85:I85"/>
    <mergeCell ref="J85:K85"/>
    <mergeCell ref="L85:M85"/>
    <mergeCell ref="N85:O85"/>
    <mergeCell ref="P85:Q85"/>
    <mergeCell ref="A86:G86"/>
    <mergeCell ref="H86:I86"/>
    <mergeCell ref="J86:K86"/>
    <mergeCell ref="L86:M86"/>
    <mergeCell ref="N86:O86"/>
    <mergeCell ref="P86:Q86"/>
    <mergeCell ref="A83:G83"/>
    <mergeCell ref="H83:I83"/>
    <mergeCell ref="J83:K83"/>
    <mergeCell ref="L83:M83"/>
    <mergeCell ref="N83:O83"/>
    <mergeCell ref="P83:Q83"/>
    <mergeCell ref="A84:G84"/>
    <mergeCell ref="H84:I84"/>
    <mergeCell ref="J84:K84"/>
    <mergeCell ref="L84:M84"/>
    <mergeCell ref="N84:O84"/>
    <mergeCell ref="P84:Q84"/>
    <mergeCell ref="A81:G81"/>
    <mergeCell ref="H81:I81"/>
    <mergeCell ref="J81:K81"/>
    <mergeCell ref="L81:M81"/>
    <mergeCell ref="N81:O81"/>
    <mergeCell ref="P81:Q81"/>
    <mergeCell ref="A82:G82"/>
    <mergeCell ref="H82:I82"/>
    <mergeCell ref="J82:K82"/>
    <mergeCell ref="L82:M82"/>
    <mergeCell ref="N82:O82"/>
    <mergeCell ref="P82:Q82"/>
    <mergeCell ref="A79:G79"/>
    <mergeCell ref="H79:I79"/>
    <mergeCell ref="J79:K79"/>
    <mergeCell ref="L79:M79"/>
    <mergeCell ref="N79:O79"/>
    <mergeCell ref="P79:Q79"/>
    <mergeCell ref="A80:G80"/>
    <mergeCell ref="H80:I80"/>
    <mergeCell ref="J80:K80"/>
    <mergeCell ref="L80:M80"/>
    <mergeCell ref="N80:O80"/>
    <mergeCell ref="P80:Q80"/>
    <mergeCell ref="A77:G77"/>
    <mergeCell ref="H77:I77"/>
    <mergeCell ref="J77:K77"/>
    <mergeCell ref="L77:M77"/>
    <mergeCell ref="N77:O77"/>
    <mergeCell ref="P77:Q77"/>
    <mergeCell ref="A78:G78"/>
    <mergeCell ref="H78:I78"/>
    <mergeCell ref="J78:K78"/>
    <mergeCell ref="L78:M78"/>
    <mergeCell ref="N78:O78"/>
    <mergeCell ref="P78:Q78"/>
    <mergeCell ref="A75:G75"/>
    <mergeCell ref="H75:I75"/>
    <mergeCell ref="J75:K75"/>
    <mergeCell ref="L75:M75"/>
    <mergeCell ref="N75:O75"/>
    <mergeCell ref="P75:Q75"/>
    <mergeCell ref="A76:G76"/>
    <mergeCell ref="H76:I76"/>
    <mergeCell ref="J76:K76"/>
    <mergeCell ref="L76:M76"/>
    <mergeCell ref="N76:O76"/>
    <mergeCell ref="P76:Q76"/>
    <mergeCell ref="A73:G73"/>
    <mergeCell ref="H73:I73"/>
    <mergeCell ref="J73:K73"/>
    <mergeCell ref="L73:M73"/>
    <mergeCell ref="N73:O73"/>
    <mergeCell ref="P73:Q73"/>
    <mergeCell ref="A74:G74"/>
    <mergeCell ref="H74:I74"/>
    <mergeCell ref="J74:K74"/>
    <mergeCell ref="L74:M74"/>
    <mergeCell ref="N74:O74"/>
    <mergeCell ref="P74:Q74"/>
    <mergeCell ref="A71:G71"/>
    <mergeCell ref="H71:I71"/>
    <mergeCell ref="J71:K71"/>
    <mergeCell ref="L71:M71"/>
    <mergeCell ref="N71:O71"/>
    <mergeCell ref="P71:Q71"/>
    <mergeCell ref="A72:G72"/>
    <mergeCell ref="H72:I72"/>
    <mergeCell ref="J72:K72"/>
    <mergeCell ref="L72:M72"/>
    <mergeCell ref="N72:O72"/>
    <mergeCell ref="P72:Q72"/>
    <mergeCell ref="A69:G69"/>
    <mergeCell ref="H69:I69"/>
    <mergeCell ref="J69:K69"/>
    <mergeCell ref="L69:M69"/>
    <mergeCell ref="N69:O69"/>
    <mergeCell ref="P69:Q69"/>
    <mergeCell ref="A70:G70"/>
    <mergeCell ref="H70:I70"/>
    <mergeCell ref="J70:K70"/>
    <mergeCell ref="L70:M70"/>
    <mergeCell ref="N70:O70"/>
    <mergeCell ref="P70:Q70"/>
    <mergeCell ref="A67:G67"/>
    <mergeCell ref="H67:I67"/>
    <mergeCell ref="J67:K67"/>
    <mergeCell ref="L67:M67"/>
    <mergeCell ref="N67:O67"/>
    <mergeCell ref="P67:Q67"/>
    <mergeCell ref="A68:G68"/>
    <mergeCell ref="H68:I68"/>
    <mergeCell ref="J68:K68"/>
    <mergeCell ref="L68:M68"/>
    <mergeCell ref="N68:O68"/>
    <mergeCell ref="P68:Q68"/>
    <mergeCell ref="A65:G65"/>
    <mergeCell ref="H65:I65"/>
    <mergeCell ref="J65:K65"/>
    <mergeCell ref="L65:M65"/>
    <mergeCell ref="N65:O65"/>
    <mergeCell ref="P65:Q65"/>
    <mergeCell ref="A66:G66"/>
    <mergeCell ref="H66:I66"/>
    <mergeCell ref="J66:K66"/>
    <mergeCell ref="L66:M66"/>
    <mergeCell ref="N66:O66"/>
    <mergeCell ref="P66:Q66"/>
    <mergeCell ref="A63:G63"/>
    <mergeCell ref="H63:I63"/>
    <mergeCell ref="J63:K63"/>
    <mergeCell ref="L63:M63"/>
    <mergeCell ref="N63:O63"/>
    <mergeCell ref="P63:Q63"/>
    <mergeCell ref="A64:G64"/>
    <mergeCell ref="H64:I64"/>
    <mergeCell ref="J64:K64"/>
    <mergeCell ref="L64:M64"/>
    <mergeCell ref="N64:O64"/>
    <mergeCell ref="P64:Q64"/>
    <mergeCell ref="A61:G61"/>
    <mergeCell ref="H61:I61"/>
    <mergeCell ref="J61:K61"/>
    <mergeCell ref="L61:M61"/>
    <mergeCell ref="N61:O61"/>
    <mergeCell ref="P61:Q61"/>
    <mergeCell ref="A62:G62"/>
    <mergeCell ref="H62:I62"/>
    <mergeCell ref="J62:K62"/>
    <mergeCell ref="L62:M62"/>
    <mergeCell ref="N62:O62"/>
    <mergeCell ref="P62:Q62"/>
    <mergeCell ref="A59:G59"/>
    <mergeCell ref="H59:I59"/>
    <mergeCell ref="J59:K59"/>
    <mergeCell ref="L59:M59"/>
    <mergeCell ref="N59:O59"/>
    <mergeCell ref="P59:Q59"/>
    <mergeCell ref="A60:G60"/>
    <mergeCell ref="H60:I60"/>
    <mergeCell ref="J60:K60"/>
    <mergeCell ref="L60:M60"/>
    <mergeCell ref="N60:O60"/>
    <mergeCell ref="P60:Q60"/>
    <mergeCell ref="A57:G57"/>
    <mergeCell ref="H57:I57"/>
    <mergeCell ref="J57:K57"/>
    <mergeCell ref="L57:M57"/>
    <mergeCell ref="N57:O57"/>
    <mergeCell ref="P57:Q57"/>
    <mergeCell ref="A58:G58"/>
    <mergeCell ref="H58:I58"/>
    <mergeCell ref="J58:K58"/>
    <mergeCell ref="L58:M58"/>
    <mergeCell ref="N58:O58"/>
    <mergeCell ref="P58:Q58"/>
    <mergeCell ref="A55:G55"/>
    <mergeCell ref="H55:I55"/>
    <mergeCell ref="J55:K55"/>
    <mergeCell ref="L55:M55"/>
    <mergeCell ref="N55:O55"/>
    <mergeCell ref="P55:Q55"/>
    <mergeCell ref="A56:G56"/>
    <mergeCell ref="H56:I56"/>
    <mergeCell ref="J56:K56"/>
    <mergeCell ref="L56:M56"/>
    <mergeCell ref="N56:O56"/>
    <mergeCell ref="P56:Q56"/>
    <mergeCell ref="A53:G53"/>
    <mergeCell ref="H53:I53"/>
    <mergeCell ref="J53:K53"/>
    <mergeCell ref="L53:M53"/>
    <mergeCell ref="N53:O53"/>
    <mergeCell ref="P53:Q53"/>
    <mergeCell ref="A54:G54"/>
    <mergeCell ref="H54:I54"/>
    <mergeCell ref="J54:K54"/>
    <mergeCell ref="L54:M54"/>
    <mergeCell ref="N54:O54"/>
    <mergeCell ref="P54:Q54"/>
    <mergeCell ref="A51:G51"/>
    <mergeCell ref="H51:I51"/>
    <mergeCell ref="J51:K51"/>
    <mergeCell ref="L51:M51"/>
    <mergeCell ref="N51:O51"/>
    <mergeCell ref="P51:Q51"/>
    <mergeCell ref="A52:G52"/>
    <mergeCell ref="H52:I52"/>
    <mergeCell ref="J52:K52"/>
    <mergeCell ref="L52:M52"/>
    <mergeCell ref="N52:O52"/>
    <mergeCell ref="P52:Q52"/>
    <mergeCell ref="A49:G49"/>
    <mergeCell ref="H49:I49"/>
    <mergeCell ref="J49:K49"/>
    <mergeCell ref="L49:M49"/>
    <mergeCell ref="N49:O49"/>
    <mergeCell ref="P49:Q49"/>
    <mergeCell ref="A50:G50"/>
    <mergeCell ref="H50:I50"/>
    <mergeCell ref="J50:K50"/>
    <mergeCell ref="L50:M50"/>
    <mergeCell ref="N50:O50"/>
    <mergeCell ref="P50:Q50"/>
    <mergeCell ref="A47:G47"/>
    <mergeCell ref="H47:I47"/>
    <mergeCell ref="J47:K47"/>
    <mergeCell ref="L47:M47"/>
    <mergeCell ref="N47:O47"/>
    <mergeCell ref="P47:Q47"/>
    <mergeCell ref="A48:G48"/>
    <mergeCell ref="H48:I48"/>
    <mergeCell ref="J48:K48"/>
    <mergeCell ref="L48:M48"/>
    <mergeCell ref="N48:O48"/>
    <mergeCell ref="P48:Q48"/>
    <mergeCell ref="A45:G45"/>
    <mergeCell ref="H45:I45"/>
    <mergeCell ref="J45:K45"/>
    <mergeCell ref="L45:M45"/>
    <mergeCell ref="N45:O45"/>
    <mergeCell ref="P45:Q45"/>
    <mergeCell ref="A46:G46"/>
    <mergeCell ref="H46:I46"/>
    <mergeCell ref="J46:K46"/>
    <mergeCell ref="L46:M46"/>
    <mergeCell ref="N46:O46"/>
    <mergeCell ref="P46:Q46"/>
    <mergeCell ref="A43:G43"/>
    <mergeCell ref="H43:I43"/>
    <mergeCell ref="J43:K43"/>
    <mergeCell ref="L43:M43"/>
    <mergeCell ref="N43:O43"/>
    <mergeCell ref="P43:Q43"/>
    <mergeCell ref="A44:G44"/>
    <mergeCell ref="H44:I44"/>
    <mergeCell ref="J44:K44"/>
    <mergeCell ref="L44:M44"/>
    <mergeCell ref="N44:O44"/>
    <mergeCell ref="P44:Q44"/>
    <mergeCell ref="A41:G41"/>
    <mergeCell ref="H41:I41"/>
    <mergeCell ref="J41:K41"/>
    <mergeCell ref="L41:M41"/>
    <mergeCell ref="N41:O41"/>
    <mergeCell ref="P41:Q41"/>
    <mergeCell ref="A42:G42"/>
    <mergeCell ref="H42:I42"/>
    <mergeCell ref="J42:K42"/>
    <mergeCell ref="L42:M42"/>
    <mergeCell ref="N42:O42"/>
    <mergeCell ref="P42:Q42"/>
    <mergeCell ref="A39:G39"/>
    <mergeCell ref="H39:I39"/>
    <mergeCell ref="J39:K39"/>
    <mergeCell ref="L39:M39"/>
    <mergeCell ref="N39:O39"/>
    <mergeCell ref="P39:Q39"/>
    <mergeCell ref="A40:G40"/>
    <mergeCell ref="H40:I40"/>
    <mergeCell ref="J40:K40"/>
    <mergeCell ref="L40:M40"/>
    <mergeCell ref="N40:O40"/>
    <mergeCell ref="P40:Q40"/>
    <mergeCell ref="A37:G37"/>
    <mergeCell ref="H37:I37"/>
    <mergeCell ref="J37:K37"/>
    <mergeCell ref="L37:M37"/>
    <mergeCell ref="N37:O37"/>
    <mergeCell ref="P37:Q37"/>
    <mergeCell ref="A38:G38"/>
    <mergeCell ref="H38:I38"/>
    <mergeCell ref="J38:K38"/>
    <mergeCell ref="L38:M38"/>
    <mergeCell ref="N38:O38"/>
    <mergeCell ref="P38:Q38"/>
    <mergeCell ref="A35:G35"/>
    <mergeCell ref="H35:I35"/>
    <mergeCell ref="J35:K35"/>
    <mergeCell ref="L35:M35"/>
    <mergeCell ref="N35:O35"/>
    <mergeCell ref="P35:Q35"/>
    <mergeCell ref="A36:G36"/>
    <mergeCell ref="H36:I36"/>
    <mergeCell ref="J36:K36"/>
    <mergeCell ref="L36:M36"/>
    <mergeCell ref="N36:O36"/>
    <mergeCell ref="P36:Q36"/>
    <mergeCell ref="A33:G33"/>
    <mergeCell ref="H33:I33"/>
    <mergeCell ref="J33:K33"/>
    <mergeCell ref="L33:M33"/>
    <mergeCell ref="N33:O33"/>
    <mergeCell ref="P33:Q33"/>
    <mergeCell ref="A34:G34"/>
    <mergeCell ref="H34:I34"/>
    <mergeCell ref="J34:K34"/>
    <mergeCell ref="L34:M34"/>
    <mergeCell ref="N34:O34"/>
    <mergeCell ref="P34:Q34"/>
    <mergeCell ref="A31:G31"/>
    <mergeCell ref="H31:I31"/>
    <mergeCell ref="J31:K31"/>
    <mergeCell ref="L31:M31"/>
    <mergeCell ref="N31:O31"/>
    <mergeCell ref="P31:Q31"/>
    <mergeCell ref="A32:G32"/>
    <mergeCell ref="H32:I32"/>
    <mergeCell ref="J32:K32"/>
    <mergeCell ref="L32:M32"/>
    <mergeCell ref="N32:O32"/>
    <mergeCell ref="P32:Q32"/>
    <mergeCell ref="A29:G29"/>
    <mergeCell ref="H29:I29"/>
    <mergeCell ref="J29:K29"/>
    <mergeCell ref="L29:M29"/>
    <mergeCell ref="N29:O29"/>
    <mergeCell ref="P29:Q29"/>
    <mergeCell ref="A30:G30"/>
    <mergeCell ref="H30:I30"/>
    <mergeCell ref="J30:K30"/>
    <mergeCell ref="L30:M30"/>
    <mergeCell ref="N30:O30"/>
    <mergeCell ref="P30:Q30"/>
    <mergeCell ref="A27:G27"/>
    <mergeCell ref="H27:I27"/>
    <mergeCell ref="J27:K27"/>
    <mergeCell ref="L27:M27"/>
    <mergeCell ref="N27:O27"/>
    <mergeCell ref="P27:Q27"/>
    <mergeCell ref="A28:G28"/>
    <mergeCell ref="H28:I28"/>
    <mergeCell ref="J28:K28"/>
    <mergeCell ref="L28:M28"/>
    <mergeCell ref="N28:O28"/>
    <mergeCell ref="P28:Q28"/>
    <mergeCell ref="A25:G25"/>
    <mergeCell ref="H25:I25"/>
    <mergeCell ref="J25:K25"/>
    <mergeCell ref="L25:M25"/>
    <mergeCell ref="N25:O25"/>
    <mergeCell ref="P25:Q25"/>
    <mergeCell ref="A26:G26"/>
    <mergeCell ref="H26:I26"/>
    <mergeCell ref="J26:K26"/>
    <mergeCell ref="L26:M26"/>
    <mergeCell ref="N26:O26"/>
    <mergeCell ref="P26:Q26"/>
    <mergeCell ref="A23:G23"/>
    <mergeCell ref="H23:I23"/>
    <mergeCell ref="J23:K23"/>
    <mergeCell ref="L23:M23"/>
    <mergeCell ref="N23:O23"/>
    <mergeCell ref="P23:Q23"/>
    <mergeCell ref="A24:G24"/>
    <mergeCell ref="H24:I24"/>
    <mergeCell ref="J24:K24"/>
    <mergeCell ref="L24:M24"/>
    <mergeCell ref="N24:O24"/>
    <mergeCell ref="P24:Q24"/>
    <mergeCell ref="A21:G21"/>
    <mergeCell ref="H21:I21"/>
    <mergeCell ref="J21:K21"/>
    <mergeCell ref="L21:M21"/>
    <mergeCell ref="N21:O21"/>
    <mergeCell ref="P21:Q21"/>
    <mergeCell ref="A22:G22"/>
    <mergeCell ref="H22:I22"/>
    <mergeCell ref="J22:K22"/>
    <mergeCell ref="L22:M22"/>
    <mergeCell ref="N22:O22"/>
    <mergeCell ref="P22:Q22"/>
    <mergeCell ref="A19:G19"/>
    <mergeCell ref="H19:I19"/>
    <mergeCell ref="J19:K19"/>
    <mergeCell ref="L19:M19"/>
    <mergeCell ref="N19:O19"/>
    <mergeCell ref="P19:Q19"/>
    <mergeCell ref="A20:G20"/>
    <mergeCell ref="H20:I20"/>
    <mergeCell ref="J20:K20"/>
    <mergeCell ref="L20:M20"/>
    <mergeCell ref="N20:O20"/>
    <mergeCell ref="P20:Q20"/>
    <mergeCell ref="A17:G17"/>
    <mergeCell ref="H17:I17"/>
    <mergeCell ref="J17:K17"/>
    <mergeCell ref="L17:M17"/>
    <mergeCell ref="N17:O17"/>
    <mergeCell ref="P17:Q17"/>
    <mergeCell ref="A18:G18"/>
    <mergeCell ref="H18:I18"/>
    <mergeCell ref="J18:K18"/>
    <mergeCell ref="L18:M18"/>
    <mergeCell ref="N18:O18"/>
    <mergeCell ref="P18:Q18"/>
    <mergeCell ref="A15:G15"/>
    <mergeCell ref="H15:I15"/>
    <mergeCell ref="J15:K15"/>
    <mergeCell ref="L15:M15"/>
    <mergeCell ref="N15:O15"/>
    <mergeCell ref="P15:Q15"/>
    <mergeCell ref="A16:G16"/>
    <mergeCell ref="H16:I16"/>
    <mergeCell ref="J16:K16"/>
    <mergeCell ref="L16:M16"/>
    <mergeCell ref="N16:O16"/>
    <mergeCell ref="P16:Q16"/>
    <mergeCell ref="A13:G13"/>
    <mergeCell ref="H13:I13"/>
    <mergeCell ref="J13:K13"/>
    <mergeCell ref="L13:M13"/>
    <mergeCell ref="N13:O13"/>
    <mergeCell ref="P13:Q13"/>
    <mergeCell ref="A14:G14"/>
    <mergeCell ref="H14:I14"/>
    <mergeCell ref="J14:K14"/>
    <mergeCell ref="L14:M14"/>
    <mergeCell ref="N14:O14"/>
    <mergeCell ref="P14:Q14"/>
    <mergeCell ref="A11:G11"/>
    <mergeCell ref="H11:I11"/>
    <mergeCell ref="J11:K11"/>
    <mergeCell ref="L11:M11"/>
    <mergeCell ref="N11:O11"/>
    <mergeCell ref="P11:Q11"/>
    <mergeCell ref="A12:G12"/>
    <mergeCell ref="H12:I12"/>
    <mergeCell ref="J12:K12"/>
    <mergeCell ref="L12:M12"/>
    <mergeCell ref="N12:O12"/>
    <mergeCell ref="P12:Q12"/>
    <mergeCell ref="A2:B2"/>
    <mergeCell ref="A3:B3"/>
    <mergeCell ref="A4:B4"/>
    <mergeCell ref="A5:B5"/>
    <mergeCell ref="A6:P6"/>
    <mergeCell ref="A7:P7"/>
    <mergeCell ref="A8:P8"/>
    <mergeCell ref="A10:G10"/>
    <mergeCell ref="H10:I10"/>
    <mergeCell ref="J10:K10"/>
    <mergeCell ref="L10:M10"/>
    <mergeCell ref="N10:O10"/>
    <mergeCell ref="P10:Q10"/>
    <mergeCell ref="B92:P92"/>
    <mergeCell ref="A93:G93"/>
    <mergeCell ref="A94:G94"/>
    <mergeCell ref="A95:G95"/>
    <mergeCell ref="A96:G96"/>
    <mergeCell ref="A97:G97"/>
    <mergeCell ref="A98:G98"/>
    <mergeCell ref="A99:G99"/>
    <mergeCell ref="H93:I93"/>
    <mergeCell ref="H94:I94"/>
    <mergeCell ref="H95:I95"/>
    <mergeCell ref="H96:I96"/>
    <mergeCell ref="H97:I97"/>
    <mergeCell ref="H98:I98"/>
    <mergeCell ref="H99:I99"/>
    <mergeCell ref="J93:K93"/>
    <mergeCell ref="J94:K94"/>
    <mergeCell ref="J95:K95"/>
    <mergeCell ref="J96:K96"/>
    <mergeCell ref="J97:K97"/>
    <mergeCell ref="J98:K98"/>
    <mergeCell ref="J99:K99"/>
    <mergeCell ref="L93:M93"/>
    <mergeCell ref="L94:M94"/>
    <mergeCell ref="P98:Q98"/>
    <mergeCell ref="P99:Q99"/>
    <mergeCell ref="L95:M95"/>
    <mergeCell ref="L96:M96"/>
    <mergeCell ref="L97:M97"/>
    <mergeCell ref="L98:M98"/>
    <mergeCell ref="L99:M99"/>
    <mergeCell ref="N93:O93"/>
    <mergeCell ref="N94:O94"/>
    <mergeCell ref="N95:O95"/>
    <mergeCell ref="N96:O96"/>
    <mergeCell ref="N97:O97"/>
    <mergeCell ref="N98:O98"/>
    <mergeCell ref="N99:O99"/>
    <mergeCell ref="P93:Q93"/>
    <mergeCell ref="P94:Q94"/>
    <mergeCell ref="P95:Q95"/>
    <mergeCell ref="P96:Q96"/>
    <mergeCell ref="P97:Q9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J3" sqref="J3"/>
    </sheetView>
  </sheetViews>
  <sheetFormatPr defaultRowHeight="15" x14ac:dyDescent="0.25"/>
  <cols>
    <col min="2" max="2" width="9.5703125" customWidth="1"/>
    <col min="4" max="4" width="10.140625" customWidth="1"/>
    <col min="7" max="7" width="4.85546875" customWidth="1"/>
    <col min="9" max="9" width="7.140625" customWidth="1"/>
    <col min="10" max="10" width="10.85546875" bestFit="1" customWidth="1"/>
    <col min="11" max="11" width="3.85546875" customWidth="1"/>
    <col min="12" max="12" width="9.7109375" customWidth="1"/>
    <col min="13" max="13" width="1.5703125" customWidth="1"/>
    <col min="14" max="14" width="13.7109375" bestFit="1" customWidth="1"/>
    <col min="15" max="15" width="2" customWidth="1"/>
  </cols>
  <sheetData>
    <row r="1" spans="1:16" x14ac:dyDescent="0.25">
      <c r="A1" s="11" t="s">
        <v>0</v>
      </c>
      <c r="B1" s="11"/>
      <c r="C1" s="12"/>
      <c r="D1" s="13"/>
      <c r="E1" s="8"/>
    </row>
    <row r="2" spans="1:16" x14ac:dyDescent="0.25">
      <c r="A2" s="71" t="s">
        <v>2</v>
      </c>
      <c r="B2" s="71"/>
      <c r="C2" s="14"/>
      <c r="D2" s="14"/>
      <c r="E2" s="8"/>
    </row>
    <row r="3" spans="1:16" x14ac:dyDescent="0.25">
      <c r="A3" s="71" t="s">
        <v>3</v>
      </c>
      <c r="B3" s="71"/>
      <c r="C3" s="14"/>
      <c r="D3" s="14"/>
      <c r="E3" s="8"/>
    </row>
    <row r="4" spans="1:16" x14ac:dyDescent="0.25">
      <c r="A4" s="71" t="s">
        <v>4</v>
      </c>
      <c r="B4" s="71"/>
      <c r="C4" s="14"/>
      <c r="D4" s="14"/>
      <c r="E4" s="8"/>
    </row>
    <row r="5" spans="1:16" x14ac:dyDescent="0.25">
      <c r="A5" s="68"/>
      <c r="B5" s="68"/>
      <c r="C5" s="8"/>
      <c r="D5" s="8"/>
      <c r="E5" s="8"/>
    </row>
    <row r="6" spans="1:16" s="3" customFormat="1" ht="18.75" x14ac:dyDescent="0.3">
      <c r="A6" s="107" t="s">
        <v>251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</row>
    <row r="7" spans="1:16" ht="0.75" customHeight="1" x14ac:dyDescent="0.25"/>
    <row r="8" spans="1:16" x14ac:dyDescent="0.25">
      <c r="A8" s="106" t="s">
        <v>6</v>
      </c>
      <c r="B8" s="68"/>
      <c r="C8" s="68"/>
      <c r="D8" s="68"/>
      <c r="E8" s="68"/>
      <c r="F8" s="68"/>
      <c r="G8" s="106" t="s">
        <v>7</v>
      </c>
      <c r="H8" s="68"/>
      <c r="I8" s="106" t="s">
        <v>8</v>
      </c>
      <c r="J8" s="68"/>
      <c r="K8" s="106" t="s">
        <v>9</v>
      </c>
      <c r="L8" s="68"/>
      <c r="M8" s="106" t="s">
        <v>10</v>
      </c>
      <c r="N8" s="106"/>
      <c r="O8" s="106" t="s">
        <v>11</v>
      </c>
      <c r="P8" s="106"/>
    </row>
    <row r="9" spans="1:16" x14ac:dyDescent="0.25">
      <c r="A9" s="106" t="s">
        <v>106</v>
      </c>
      <c r="B9" s="68"/>
      <c r="C9" s="68"/>
      <c r="D9" s="68"/>
      <c r="E9" s="68"/>
      <c r="F9" s="68"/>
      <c r="G9" s="106" t="s">
        <v>13</v>
      </c>
      <c r="H9" s="68"/>
      <c r="I9" s="106" t="s">
        <v>14</v>
      </c>
      <c r="J9" s="68"/>
      <c r="K9" s="106" t="s">
        <v>15</v>
      </c>
      <c r="L9" s="68"/>
      <c r="M9" s="106" t="s">
        <v>16</v>
      </c>
      <c r="N9" s="106"/>
      <c r="O9" s="106" t="s">
        <v>17</v>
      </c>
      <c r="P9" s="106"/>
    </row>
    <row r="10" spans="1:16" x14ac:dyDescent="0.25">
      <c r="A10" s="109" t="s">
        <v>107</v>
      </c>
      <c r="B10" s="68"/>
      <c r="C10" s="68"/>
      <c r="D10" s="68"/>
      <c r="E10" s="68"/>
      <c r="F10" s="68"/>
      <c r="G10" s="110">
        <f>G11+G13+G15+G17+G26</f>
        <v>1086571.1099999999</v>
      </c>
      <c r="H10" s="68"/>
      <c r="I10" s="110">
        <f>I11+I13+I15+I17+I26</f>
        <v>2699371.39</v>
      </c>
      <c r="J10" s="68"/>
      <c r="K10" s="110">
        <f>K11+K13+K15+K17+K26</f>
        <v>1181162.6999999997</v>
      </c>
      <c r="L10" s="68"/>
      <c r="M10" s="105">
        <f>K10/G10*100</f>
        <v>108.70551307037786</v>
      </c>
      <c r="N10" s="105"/>
      <c r="O10" s="105">
        <f>K10/I10*100</f>
        <v>43.756954095894137</v>
      </c>
      <c r="P10" s="105"/>
    </row>
    <row r="11" spans="1:16" x14ac:dyDescent="0.25">
      <c r="A11" s="111" t="s">
        <v>108</v>
      </c>
      <c r="B11" s="68"/>
      <c r="C11" s="68"/>
      <c r="D11" s="68"/>
      <c r="E11" s="68"/>
      <c r="F11" s="68"/>
      <c r="G11" s="112">
        <f>G12</f>
        <v>6412.13</v>
      </c>
      <c r="H11" s="68"/>
      <c r="I11" s="112">
        <v>73964.850000000006</v>
      </c>
      <c r="J11" s="68"/>
      <c r="K11" s="112">
        <v>20838.900000000001</v>
      </c>
      <c r="L11" s="68"/>
      <c r="M11" s="98">
        <f t="shared" ref="M11" si="0">K11/G11*100</f>
        <v>324.99185138167815</v>
      </c>
      <c r="N11" s="98"/>
      <c r="O11" s="103">
        <f>K12/I12*100</f>
        <v>28.174058353393537</v>
      </c>
      <c r="P11" s="103"/>
    </row>
    <row r="12" spans="1:16" x14ac:dyDescent="0.25">
      <c r="A12" s="113" t="s">
        <v>109</v>
      </c>
      <c r="B12" s="68"/>
      <c r="C12" s="68"/>
      <c r="D12" s="68"/>
      <c r="E12" s="68"/>
      <c r="F12" s="68"/>
      <c r="G12" s="114">
        <v>6412.13</v>
      </c>
      <c r="H12" s="68"/>
      <c r="I12" s="114">
        <v>73964.850000000006</v>
      </c>
      <c r="J12" s="68"/>
      <c r="K12" s="114">
        <v>20838.900000000001</v>
      </c>
      <c r="L12" s="68"/>
      <c r="M12" s="99">
        <f t="shared" ref="M12:M27" si="1">K12/G12*100</f>
        <v>324.99185138167815</v>
      </c>
      <c r="N12" s="99"/>
      <c r="O12" s="104">
        <v>28.17</v>
      </c>
      <c r="P12" s="104"/>
    </row>
    <row r="13" spans="1:16" x14ac:dyDescent="0.25">
      <c r="A13" s="111" t="s">
        <v>110</v>
      </c>
      <c r="B13" s="68"/>
      <c r="C13" s="68"/>
      <c r="D13" s="68"/>
      <c r="E13" s="68"/>
      <c r="F13" s="68"/>
      <c r="G13" s="112">
        <v>4077.33</v>
      </c>
      <c r="H13" s="68"/>
      <c r="I13" s="112">
        <v>12004.39</v>
      </c>
      <c r="J13" s="68"/>
      <c r="K13" s="112">
        <v>10088.16</v>
      </c>
      <c r="L13" s="68"/>
      <c r="M13" s="98">
        <f t="shared" si="1"/>
        <v>247.42073857156521</v>
      </c>
      <c r="N13" s="98"/>
      <c r="O13" s="103">
        <f>K13/I13*100</f>
        <v>84.037256370377847</v>
      </c>
      <c r="P13" s="103"/>
    </row>
    <row r="14" spans="1:16" x14ac:dyDescent="0.25">
      <c r="A14" s="113" t="s">
        <v>111</v>
      </c>
      <c r="B14" s="68"/>
      <c r="C14" s="68"/>
      <c r="D14" s="68"/>
      <c r="E14" s="68"/>
      <c r="F14" s="68"/>
      <c r="G14" s="114">
        <v>4077.33</v>
      </c>
      <c r="H14" s="68"/>
      <c r="I14" s="114">
        <v>12004.39</v>
      </c>
      <c r="J14" s="68"/>
      <c r="K14" s="114">
        <v>10088.16</v>
      </c>
      <c r="L14" s="68"/>
      <c r="M14" s="99">
        <f t="shared" si="1"/>
        <v>247.42073857156521</v>
      </c>
      <c r="N14" s="99"/>
      <c r="O14" s="104">
        <v>84.04</v>
      </c>
      <c r="P14" s="104"/>
    </row>
    <row r="15" spans="1:16" x14ac:dyDescent="0.25">
      <c r="A15" s="111" t="s">
        <v>112</v>
      </c>
      <c r="B15" s="68"/>
      <c r="C15" s="68"/>
      <c r="D15" s="68"/>
      <c r="E15" s="68"/>
      <c r="F15" s="68"/>
      <c r="G15" s="112">
        <v>15429.92</v>
      </c>
      <c r="H15" s="68"/>
      <c r="I15" s="112">
        <v>21000</v>
      </c>
      <c r="J15" s="68"/>
      <c r="K15" s="112">
        <v>11728.51</v>
      </c>
      <c r="L15" s="68"/>
      <c r="M15" s="98">
        <f t="shared" si="1"/>
        <v>76.011476404284664</v>
      </c>
      <c r="N15" s="98"/>
      <c r="O15" s="131">
        <f>K15/I15*100</f>
        <v>55.850047619047615</v>
      </c>
      <c r="P15" s="131"/>
    </row>
    <row r="16" spans="1:16" x14ac:dyDescent="0.25">
      <c r="A16" s="113" t="s">
        <v>113</v>
      </c>
      <c r="B16" s="68"/>
      <c r="C16" s="68"/>
      <c r="D16" s="68"/>
      <c r="E16" s="68"/>
      <c r="F16" s="68"/>
      <c r="G16" s="114">
        <v>15429.92</v>
      </c>
      <c r="H16" s="68"/>
      <c r="I16" s="114">
        <v>21000</v>
      </c>
      <c r="J16" s="68"/>
      <c r="K16" s="114">
        <v>11728.51</v>
      </c>
      <c r="L16" s="68"/>
      <c r="M16" s="99">
        <f t="shared" si="1"/>
        <v>76.011476404284664</v>
      </c>
      <c r="N16" s="99"/>
      <c r="O16" s="104">
        <v>55.85</v>
      </c>
      <c r="P16" s="104"/>
    </row>
    <row r="17" spans="1:17" x14ac:dyDescent="0.25">
      <c r="A17" s="111" t="s">
        <v>114</v>
      </c>
      <c r="B17" s="68"/>
      <c r="C17" s="68"/>
      <c r="D17" s="68"/>
      <c r="E17" s="68"/>
      <c r="F17" s="68"/>
      <c r="G17" s="112">
        <f>G18+G20+G21+G22+G23+G25</f>
        <v>1059531.73</v>
      </c>
      <c r="H17" s="68"/>
      <c r="I17" s="112">
        <f>I18+I20+I21+I22+I23+I25</f>
        <v>2587542.15</v>
      </c>
      <c r="J17" s="68"/>
      <c r="K17" s="112">
        <f>K18+K19+K20+K21+K22+K23+K24+K25</f>
        <v>1136651.1299999997</v>
      </c>
      <c r="L17" s="68"/>
      <c r="M17" s="98">
        <f t="shared" si="1"/>
        <v>107.27863053237677</v>
      </c>
      <c r="N17" s="98"/>
      <c r="O17" s="103">
        <f>K17/I17*100</f>
        <v>43.927830508963872</v>
      </c>
      <c r="P17" s="103"/>
    </row>
    <row r="18" spans="1:17" ht="32.25" customHeight="1" x14ac:dyDescent="0.25">
      <c r="A18" s="115" t="s">
        <v>252</v>
      </c>
      <c r="B18" s="79"/>
      <c r="C18" s="79"/>
      <c r="D18" s="79"/>
      <c r="E18" s="79"/>
      <c r="F18" s="79"/>
      <c r="G18" s="114">
        <v>1002111.57</v>
      </c>
      <c r="H18" s="68"/>
      <c r="I18" s="114">
        <v>2447927.7799999998</v>
      </c>
      <c r="J18" s="68"/>
      <c r="K18" s="114">
        <v>902533.29</v>
      </c>
      <c r="L18" s="68"/>
      <c r="M18" s="99">
        <f t="shared" si="1"/>
        <v>90.063154345179356</v>
      </c>
      <c r="N18" s="99"/>
      <c r="O18" s="100">
        <f>K18/I18*100</f>
        <v>36.86927765491513</v>
      </c>
      <c r="P18" s="100"/>
    </row>
    <row r="19" spans="1:17" s="17" customFormat="1" ht="51" customHeight="1" x14ac:dyDescent="0.25">
      <c r="A19" s="147" t="s">
        <v>280</v>
      </c>
      <c r="B19" s="148"/>
      <c r="C19" s="148"/>
      <c r="D19" s="148"/>
      <c r="E19" s="148"/>
      <c r="F19" s="148"/>
      <c r="G19" s="133">
        <v>0</v>
      </c>
      <c r="H19" s="123"/>
      <c r="I19" s="133">
        <v>0</v>
      </c>
      <c r="J19" s="123"/>
      <c r="K19" s="149">
        <v>168427.78</v>
      </c>
      <c r="L19" s="149"/>
      <c r="M19" s="150" t="e">
        <f t="shared" ref="M19" si="2">K19/G19*100</f>
        <v>#DIV/0!</v>
      </c>
      <c r="N19" s="150"/>
      <c r="O19" s="151" t="e">
        <f>K19/I19*100</f>
        <v>#DIV/0!</v>
      </c>
      <c r="P19" s="151"/>
    </row>
    <row r="20" spans="1:17" s="8" customFormat="1" ht="28.5" customHeight="1" x14ac:dyDescent="0.25">
      <c r="A20" s="115" t="s">
        <v>253</v>
      </c>
      <c r="B20" s="79"/>
      <c r="C20" s="79"/>
      <c r="D20" s="79"/>
      <c r="E20" s="79"/>
      <c r="F20" s="79"/>
      <c r="G20" s="114">
        <v>747.77</v>
      </c>
      <c r="H20" s="68"/>
      <c r="I20" s="114">
        <v>1737.45</v>
      </c>
      <c r="J20" s="68"/>
      <c r="K20" s="114">
        <v>730.42</v>
      </c>
      <c r="L20" s="68"/>
      <c r="M20" s="99">
        <f t="shared" si="1"/>
        <v>97.679767843053341</v>
      </c>
      <c r="N20" s="99"/>
      <c r="O20" s="100">
        <f t="shared" ref="O20:O25" si="3">K20/I20*100</f>
        <v>42.039770928659813</v>
      </c>
      <c r="P20" s="100"/>
    </row>
    <row r="21" spans="1:17" s="8" customFormat="1" ht="15.75" customHeight="1" x14ac:dyDescent="0.25">
      <c r="A21" s="115" t="s">
        <v>254</v>
      </c>
      <c r="B21" s="79"/>
      <c r="C21" s="79"/>
      <c r="D21" s="79"/>
      <c r="E21" s="79"/>
      <c r="F21" s="79"/>
      <c r="G21" s="114">
        <v>39083.279999999999</v>
      </c>
      <c r="H21" s="68"/>
      <c r="I21" s="114">
        <v>79327</v>
      </c>
      <c r="J21" s="68"/>
      <c r="K21" s="114">
        <v>48357.14</v>
      </c>
      <c r="L21" s="68"/>
      <c r="M21" s="99">
        <f t="shared" si="1"/>
        <v>123.72845881921886</v>
      </c>
      <c r="N21" s="99"/>
      <c r="O21" s="100">
        <f t="shared" si="3"/>
        <v>60.959244645580945</v>
      </c>
      <c r="P21" s="100"/>
    </row>
    <row r="22" spans="1:17" x14ac:dyDescent="0.25">
      <c r="A22" s="116" t="s">
        <v>255</v>
      </c>
      <c r="B22" s="68"/>
      <c r="C22" s="68"/>
      <c r="D22" s="68"/>
      <c r="E22" s="68"/>
      <c r="F22" s="68"/>
      <c r="G22" s="114">
        <v>0</v>
      </c>
      <c r="H22" s="68"/>
      <c r="I22" s="114">
        <v>23044</v>
      </c>
      <c r="J22" s="68"/>
      <c r="K22" s="114">
        <v>0</v>
      </c>
      <c r="L22" s="68"/>
      <c r="M22" s="99">
        <v>0</v>
      </c>
      <c r="N22" s="99"/>
      <c r="O22" s="100">
        <f t="shared" si="3"/>
        <v>0</v>
      </c>
      <c r="P22" s="100"/>
    </row>
    <row r="23" spans="1:17" x14ac:dyDescent="0.25">
      <c r="A23" s="116" t="s">
        <v>256</v>
      </c>
      <c r="B23" s="116"/>
      <c r="C23" s="116"/>
      <c r="D23" s="116"/>
      <c r="E23" s="116"/>
      <c r="F23" s="116"/>
      <c r="G23" s="114">
        <v>13351.62</v>
      </c>
      <c r="H23" s="68"/>
      <c r="I23" s="114">
        <v>25660.39</v>
      </c>
      <c r="J23" s="68"/>
      <c r="K23" s="114">
        <v>11002.89</v>
      </c>
      <c r="L23" s="68"/>
      <c r="M23" s="99">
        <f t="shared" si="1"/>
        <v>82.408651534420528</v>
      </c>
      <c r="N23" s="99"/>
      <c r="O23" s="100">
        <f t="shared" si="3"/>
        <v>42.878888434665257</v>
      </c>
      <c r="P23" s="100"/>
    </row>
    <row r="24" spans="1:17" s="17" customFormat="1" ht="30.75" customHeight="1" x14ac:dyDescent="0.25">
      <c r="A24" s="147" t="s">
        <v>281</v>
      </c>
      <c r="B24" s="152"/>
      <c r="C24" s="152"/>
      <c r="D24" s="152"/>
      <c r="E24" s="152"/>
      <c r="F24" s="152"/>
      <c r="G24" s="133">
        <v>0</v>
      </c>
      <c r="H24" s="123"/>
      <c r="I24" s="133">
        <v>0</v>
      </c>
      <c r="J24" s="123"/>
      <c r="K24" s="149">
        <v>1460.39</v>
      </c>
      <c r="L24" s="149"/>
      <c r="M24" s="150" t="e">
        <f t="shared" ref="M24" si="4">K24/G24*100</f>
        <v>#DIV/0!</v>
      </c>
      <c r="N24" s="150"/>
      <c r="O24" s="151" t="e">
        <f t="shared" ref="O24" si="5">K24/I24*100</f>
        <v>#DIV/0!</v>
      </c>
      <c r="P24" s="151"/>
    </row>
    <row r="25" spans="1:17" ht="26.25" customHeight="1" x14ac:dyDescent="0.25">
      <c r="A25" s="115" t="s">
        <v>258</v>
      </c>
      <c r="B25" s="79"/>
      <c r="C25" s="79"/>
      <c r="D25" s="79"/>
      <c r="E25" s="79"/>
      <c r="F25" s="79"/>
      <c r="G25" s="114">
        <v>4237.49</v>
      </c>
      <c r="H25" s="68"/>
      <c r="I25" s="114">
        <v>9845.5300000000007</v>
      </c>
      <c r="J25" s="68"/>
      <c r="K25" s="114">
        <v>4139.22</v>
      </c>
      <c r="L25" s="68"/>
      <c r="M25" s="99">
        <f t="shared" si="1"/>
        <v>97.680938480090816</v>
      </c>
      <c r="N25" s="99"/>
      <c r="O25" s="100">
        <f t="shared" si="3"/>
        <v>42.041616855567959</v>
      </c>
      <c r="P25" s="100"/>
    </row>
    <row r="26" spans="1:17" x14ac:dyDescent="0.25">
      <c r="A26" s="111" t="s">
        <v>115</v>
      </c>
      <c r="B26" s="68"/>
      <c r="C26" s="68"/>
      <c r="D26" s="68"/>
      <c r="E26" s="68"/>
      <c r="F26" s="68"/>
      <c r="G26" s="112">
        <v>1120</v>
      </c>
      <c r="H26" s="68"/>
      <c r="I26" s="112">
        <v>4860</v>
      </c>
      <c r="J26" s="68"/>
      <c r="K26" s="112">
        <v>1856</v>
      </c>
      <c r="L26" s="68"/>
      <c r="M26" s="98">
        <f t="shared" si="1"/>
        <v>165.71428571428572</v>
      </c>
      <c r="N26" s="98"/>
      <c r="O26" s="103">
        <f>K26/I26*100</f>
        <v>38.189300411522638</v>
      </c>
      <c r="P26" s="103"/>
    </row>
    <row r="27" spans="1:17" x14ac:dyDescent="0.25">
      <c r="A27" s="116" t="s">
        <v>257</v>
      </c>
      <c r="B27" s="68"/>
      <c r="C27" s="68"/>
      <c r="D27" s="68"/>
      <c r="E27" s="68"/>
      <c r="F27" s="68"/>
      <c r="G27" s="114">
        <v>1120</v>
      </c>
      <c r="H27" s="68"/>
      <c r="I27" s="114">
        <v>4860</v>
      </c>
      <c r="J27" s="68"/>
      <c r="K27" s="114">
        <v>1856</v>
      </c>
      <c r="L27" s="68"/>
      <c r="M27" s="99">
        <f t="shared" si="1"/>
        <v>165.71428571428572</v>
      </c>
      <c r="N27" s="99"/>
      <c r="O27" s="104">
        <v>38.19</v>
      </c>
      <c r="P27" s="104"/>
    </row>
    <row r="28" spans="1:17" s="17" customFormat="1" x14ac:dyDescent="0.25">
      <c r="A28" s="25"/>
      <c r="B28" s="30"/>
      <c r="C28" s="30"/>
      <c r="D28" s="30"/>
      <c r="E28" s="30"/>
      <c r="F28" s="30"/>
      <c r="G28" s="27"/>
      <c r="H28" s="30"/>
      <c r="I28" s="27"/>
      <c r="J28" s="30"/>
      <c r="K28" s="27"/>
      <c r="L28" s="30"/>
      <c r="M28" s="28"/>
      <c r="N28" s="31"/>
      <c r="O28" s="29"/>
      <c r="P28" s="29"/>
      <c r="Q28" s="30"/>
    </row>
    <row r="29" spans="1:17" s="17" customFormat="1" x14ac:dyDescent="0.25">
      <c r="A29" s="35" t="s">
        <v>275</v>
      </c>
      <c r="B29" s="36"/>
      <c r="C29" s="36"/>
      <c r="D29" s="36"/>
      <c r="E29" s="36"/>
      <c r="F29" s="36"/>
      <c r="G29" s="37"/>
      <c r="H29" s="36"/>
      <c r="I29" s="37"/>
      <c r="J29" s="51">
        <f>J30+J32+J34</f>
        <v>19428.93</v>
      </c>
      <c r="K29" s="37"/>
      <c r="L29" s="51">
        <f>L30+L32+L34</f>
        <v>9247.380000000001</v>
      </c>
      <c r="M29" s="38"/>
      <c r="N29" s="39" t="e">
        <f>L29/H29*100</f>
        <v>#DIV/0!</v>
      </c>
      <c r="O29" s="40"/>
      <c r="P29" s="59">
        <f>L29/J29*100</f>
        <v>47.595930398637499</v>
      </c>
      <c r="Q29" s="30"/>
    </row>
    <row r="30" spans="1:17" s="17" customFormat="1" x14ac:dyDescent="0.25">
      <c r="A30" s="122" t="s">
        <v>110</v>
      </c>
      <c r="B30" s="123"/>
      <c r="C30" s="123"/>
      <c r="D30" s="123"/>
      <c r="E30" s="123"/>
      <c r="F30" s="123"/>
      <c r="G30" s="37"/>
      <c r="H30" s="36"/>
      <c r="I30" s="37"/>
      <c r="J30" s="41">
        <v>5221.6099999999997</v>
      </c>
      <c r="K30" s="42"/>
      <c r="L30" s="58">
        <v>1297.7</v>
      </c>
      <c r="M30" s="38"/>
      <c r="N30" s="39" t="e">
        <f>L30/H30*100</f>
        <v>#DIV/0!</v>
      </c>
      <c r="O30" s="40"/>
      <c r="P30" s="59">
        <f>L30/J30*100</f>
        <v>24.852488025723869</v>
      </c>
      <c r="Q30" s="30"/>
    </row>
    <row r="31" spans="1:17" s="17" customFormat="1" x14ac:dyDescent="0.25">
      <c r="A31" s="117" t="s">
        <v>111</v>
      </c>
      <c r="B31" s="118"/>
      <c r="C31" s="118"/>
      <c r="D31" s="118"/>
      <c r="E31" s="118"/>
      <c r="F31" s="118"/>
      <c r="G31" s="45"/>
      <c r="H31" s="44"/>
      <c r="I31" s="45"/>
      <c r="J31" s="48">
        <v>5221.6099999999997</v>
      </c>
      <c r="K31" s="49"/>
      <c r="L31" s="54">
        <v>1297.7</v>
      </c>
      <c r="M31" s="49"/>
      <c r="N31" s="46" t="e">
        <f>L31/H31*100</f>
        <v>#DIV/0!</v>
      </c>
      <c r="O31" s="47"/>
      <c r="P31" s="62">
        <f>L31/J31*100</f>
        <v>24.852488025723869</v>
      </c>
      <c r="Q31" s="30"/>
    </row>
    <row r="32" spans="1:17" s="17" customFormat="1" x14ac:dyDescent="0.25">
      <c r="A32" s="122" t="s">
        <v>112</v>
      </c>
      <c r="B32" s="123"/>
      <c r="C32" s="123"/>
      <c r="D32" s="123"/>
      <c r="E32" s="123"/>
      <c r="F32" s="123"/>
      <c r="G32" s="37"/>
      <c r="H32" s="36"/>
      <c r="I32" s="41"/>
      <c r="J32" s="41">
        <v>13807.32</v>
      </c>
      <c r="K32" s="55"/>
      <c r="L32" s="124">
        <v>7549.68</v>
      </c>
      <c r="M32" s="124"/>
      <c r="N32" s="56" t="e">
        <f>L32/H32*100</f>
        <v>#DIV/0!</v>
      </c>
      <c r="O32" s="40"/>
      <c r="P32" s="59">
        <f t="shared" ref="P32:P35" si="6">L32/J32*100</f>
        <v>54.678822537610486</v>
      </c>
      <c r="Q32" s="30"/>
    </row>
    <row r="33" spans="1:17" x14ac:dyDescent="0.25">
      <c r="A33" s="117" t="s">
        <v>113</v>
      </c>
      <c r="B33" s="118"/>
      <c r="C33" s="118"/>
      <c r="D33" s="118"/>
      <c r="E33" s="118"/>
      <c r="F33" s="118"/>
      <c r="G33" s="119" t="s">
        <v>1</v>
      </c>
      <c r="H33" s="120"/>
      <c r="I33" s="48"/>
      <c r="J33" s="48">
        <v>13807.32</v>
      </c>
      <c r="K33" s="121">
        <v>7549.68</v>
      </c>
      <c r="L33" s="118"/>
      <c r="M33" s="63"/>
      <c r="N33" s="57" t="e">
        <f>L33/H33*100</f>
        <v>#DIV/0!</v>
      </c>
      <c r="O33" s="63" t="s">
        <v>1</v>
      </c>
      <c r="P33" s="62">
        <f t="shared" si="6"/>
        <v>0</v>
      </c>
      <c r="Q33" s="32"/>
    </row>
    <row r="34" spans="1:17" s="17" customFormat="1" x14ac:dyDescent="0.25">
      <c r="A34" s="122" t="s">
        <v>115</v>
      </c>
      <c r="B34" s="123"/>
      <c r="C34" s="123"/>
      <c r="D34" s="123"/>
      <c r="E34" s="123"/>
      <c r="F34" s="123"/>
      <c r="G34" s="43"/>
      <c r="H34" s="36"/>
      <c r="I34" s="43"/>
      <c r="J34" s="41">
        <v>400</v>
      </c>
      <c r="K34" s="43"/>
      <c r="L34" s="60">
        <v>400</v>
      </c>
      <c r="M34" s="43"/>
      <c r="N34" s="56" t="e">
        <f t="shared" ref="N34:N35" si="7">L34/H34*100</f>
        <v>#DIV/0!</v>
      </c>
      <c r="O34" s="43"/>
      <c r="P34" s="59">
        <f t="shared" si="6"/>
        <v>100</v>
      </c>
      <c r="Q34" s="32"/>
    </row>
    <row r="35" spans="1:17" s="17" customFormat="1" x14ac:dyDescent="0.25">
      <c r="A35" s="136" t="s">
        <v>257</v>
      </c>
      <c r="B35" s="118"/>
      <c r="C35" s="118"/>
      <c r="D35" s="118"/>
      <c r="E35" s="118"/>
      <c r="F35" s="118"/>
      <c r="G35" s="50"/>
      <c r="H35" s="44"/>
      <c r="I35" s="50"/>
      <c r="J35" s="48">
        <v>400</v>
      </c>
      <c r="K35" s="50"/>
      <c r="L35" s="61">
        <v>400</v>
      </c>
      <c r="M35" s="50"/>
      <c r="N35" s="57" t="e">
        <f t="shared" si="7"/>
        <v>#DIV/0!</v>
      </c>
      <c r="O35" s="50"/>
      <c r="P35" s="62">
        <f t="shared" si="6"/>
        <v>100</v>
      </c>
      <c r="Q35" s="32"/>
    </row>
    <row r="36" spans="1:17" s="17" customFormat="1" x14ac:dyDescent="0.25">
      <c r="A36" s="34"/>
      <c r="B36" s="26"/>
      <c r="C36" s="26"/>
      <c r="D36" s="26"/>
      <c r="E36" s="26"/>
      <c r="F36" s="26"/>
      <c r="G36" s="18"/>
      <c r="H36" s="32"/>
      <c r="I36" s="18"/>
      <c r="J36" s="32"/>
      <c r="K36" s="18"/>
      <c r="L36" s="32"/>
      <c r="M36" s="18"/>
      <c r="N36" s="32"/>
      <c r="O36" s="18"/>
      <c r="P36" s="18"/>
      <c r="Q36" s="32"/>
    </row>
    <row r="37" spans="1:17" x14ac:dyDescent="0.25">
      <c r="A37" s="109" t="s">
        <v>116</v>
      </c>
      <c r="B37" s="68"/>
      <c r="C37" s="68"/>
      <c r="D37" s="68"/>
      <c r="E37" s="68"/>
      <c r="F37" s="68"/>
      <c r="G37" s="110">
        <f>G38+G40+G43+G46+G53</f>
        <v>1249791.3599999999</v>
      </c>
      <c r="H37" s="68"/>
      <c r="I37" s="110">
        <f>I38+I40+I43+I46+I53</f>
        <v>2544349.44</v>
      </c>
      <c r="J37" s="68"/>
      <c r="K37" s="110">
        <f>K38+K40+K43+K46+K53</f>
        <v>1160826.5900000001</v>
      </c>
      <c r="L37" s="68"/>
      <c r="M37" s="132">
        <v>92.88</v>
      </c>
      <c r="N37" s="132"/>
      <c r="O37" s="132">
        <v>45.62</v>
      </c>
      <c r="P37" s="132"/>
    </row>
    <row r="38" spans="1:17" x14ac:dyDescent="0.25">
      <c r="A38" s="111" t="s">
        <v>108</v>
      </c>
      <c r="B38" s="68"/>
      <c r="C38" s="68"/>
      <c r="D38" s="68"/>
      <c r="E38" s="68"/>
      <c r="F38" s="68"/>
      <c r="G38" s="112">
        <v>6887.24</v>
      </c>
      <c r="H38" s="68"/>
      <c r="I38" s="112">
        <v>73964.850000000006</v>
      </c>
      <c r="J38" s="68"/>
      <c r="K38" s="112">
        <v>20720.7</v>
      </c>
      <c r="L38" s="68"/>
      <c r="M38" s="103">
        <f>K38/G38*100</f>
        <v>300.85636626573205</v>
      </c>
      <c r="N38" s="103"/>
      <c r="O38" s="103">
        <f>K38/I38*100</f>
        <v>28.014252715986039</v>
      </c>
      <c r="P38" s="103"/>
    </row>
    <row r="39" spans="1:17" x14ac:dyDescent="0.25">
      <c r="A39" s="113" t="s">
        <v>109</v>
      </c>
      <c r="B39" s="68"/>
      <c r="C39" s="68"/>
      <c r="D39" s="68"/>
      <c r="E39" s="68"/>
      <c r="F39" s="68"/>
      <c r="G39" s="114">
        <v>6887.24</v>
      </c>
      <c r="H39" s="68"/>
      <c r="I39" s="114">
        <v>73964.850000000006</v>
      </c>
      <c r="J39" s="68"/>
      <c r="K39" s="114">
        <v>20720.7</v>
      </c>
      <c r="L39" s="68"/>
      <c r="M39" s="104">
        <v>300.86</v>
      </c>
      <c r="N39" s="104"/>
      <c r="O39" s="104">
        <v>28.01</v>
      </c>
      <c r="P39" s="104"/>
    </row>
    <row r="40" spans="1:17" x14ac:dyDescent="0.25">
      <c r="A40" s="111" t="s">
        <v>110</v>
      </c>
      <c r="B40" s="68"/>
      <c r="C40" s="68"/>
      <c r="D40" s="68"/>
      <c r="E40" s="68"/>
      <c r="F40" s="68"/>
      <c r="G40" s="112">
        <v>1658.2</v>
      </c>
      <c r="H40" s="68"/>
      <c r="I40" s="112">
        <v>17226</v>
      </c>
      <c r="J40" s="68"/>
      <c r="K40" s="112">
        <v>1297.7</v>
      </c>
      <c r="L40" s="68"/>
      <c r="M40" s="103">
        <f>K40/G40*100</f>
        <v>78.259558557471948</v>
      </c>
      <c r="N40" s="103"/>
      <c r="O40" s="103">
        <f>K40/G40*100</f>
        <v>78.259558557471948</v>
      </c>
      <c r="P40" s="103"/>
    </row>
    <row r="41" spans="1:17" x14ac:dyDescent="0.25">
      <c r="A41" s="113" t="s">
        <v>111</v>
      </c>
      <c r="B41" s="68"/>
      <c r="C41" s="68"/>
      <c r="D41" s="68"/>
      <c r="E41" s="68"/>
      <c r="F41" s="68"/>
      <c r="G41" s="114">
        <v>1658.2</v>
      </c>
      <c r="H41" s="68"/>
      <c r="I41" s="114">
        <v>17226</v>
      </c>
      <c r="J41" s="68"/>
      <c r="K41" s="114">
        <v>0</v>
      </c>
      <c r="L41" s="68"/>
      <c r="M41" s="104">
        <f>K41/G41*100</f>
        <v>0</v>
      </c>
      <c r="N41" s="104"/>
      <c r="O41" s="104">
        <f>K41/I41*100</f>
        <v>0</v>
      </c>
      <c r="P41" s="104"/>
    </row>
    <row r="42" spans="1:17" s="17" customFormat="1" ht="18.75" customHeight="1" x14ac:dyDescent="0.25">
      <c r="A42" s="134" t="s">
        <v>277</v>
      </c>
      <c r="B42" s="123"/>
      <c r="C42" s="123"/>
      <c r="D42" s="123"/>
      <c r="E42" s="123"/>
      <c r="F42" s="123"/>
      <c r="G42" s="133">
        <v>0</v>
      </c>
      <c r="H42" s="123"/>
      <c r="I42" s="133">
        <v>0</v>
      </c>
      <c r="J42" s="123"/>
      <c r="K42" s="133">
        <v>1297.7</v>
      </c>
      <c r="L42" s="123"/>
      <c r="M42" s="130" t="e">
        <f>K42/G42*100</f>
        <v>#DIV/0!</v>
      </c>
      <c r="N42" s="130"/>
      <c r="O42" s="130" t="e">
        <f>K42/I42*100</f>
        <v>#DIV/0!</v>
      </c>
      <c r="P42" s="130"/>
    </row>
    <row r="43" spans="1:17" x14ac:dyDescent="0.25">
      <c r="A43" s="111" t="s">
        <v>112</v>
      </c>
      <c r="B43" s="68"/>
      <c r="C43" s="68"/>
      <c r="D43" s="68"/>
      <c r="E43" s="68"/>
      <c r="F43" s="68"/>
      <c r="G43" s="112">
        <v>16450.62</v>
      </c>
      <c r="H43" s="68"/>
      <c r="I43" s="112">
        <v>34807.32</v>
      </c>
      <c r="J43" s="68"/>
      <c r="K43" s="112">
        <v>7549.68</v>
      </c>
      <c r="L43" s="68"/>
      <c r="M43" s="103">
        <f>K43/G43*100</f>
        <v>45.892981541121252</v>
      </c>
      <c r="N43" s="103"/>
      <c r="O43" s="103">
        <f>K43/I43*100</f>
        <v>21.689920396054625</v>
      </c>
      <c r="P43" s="103"/>
    </row>
    <row r="44" spans="1:17" x14ac:dyDescent="0.25">
      <c r="A44" s="125" t="s">
        <v>113</v>
      </c>
      <c r="B44" s="126"/>
      <c r="C44" s="126"/>
      <c r="D44" s="126"/>
      <c r="E44" s="126"/>
      <c r="F44" s="126"/>
      <c r="G44" s="127">
        <v>16450.62</v>
      </c>
      <c r="H44" s="126"/>
      <c r="I44" s="127">
        <v>34807.32</v>
      </c>
      <c r="J44" s="126"/>
      <c r="K44" s="127">
        <v>0</v>
      </c>
      <c r="L44" s="126"/>
      <c r="M44" s="102">
        <f t="shared" ref="M44:M45" si="8">K44/G44*100</f>
        <v>0</v>
      </c>
      <c r="N44" s="102"/>
      <c r="O44" s="102">
        <f t="shared" ref="O44:O45" si="9">K44/I44*100</f>
        <v>0</v>
      </c>
      <c r="P44" s="102"/>
    </row>
    <row r="45" spans="1:17" s="17" customFormat="1" ht="32.25" customHeight="1" x14ac:dyDescent="0.25">
      <c r="A45" s="147" t="s">
        <v>278</v>
      </c>
      <c r="B45" s="148"/>
      <c r="C45" s="148"/>
      <c r="D45" s="148"/>
      <c r="E45" s="148"/>
      <c r="F45" s="148"/>
      <c r="G45" s="133">
        <v>0</v>
      </c>
      <c r="H45" s="123"/>
      <c r="I45" s="133">
        <v>0</v>
      </c>
      <c r="J45" s="123"/>
      <c r="K45" s="133">
        <v>7549.68</v>
      </c>
      <c r="L45" s="123"/>
      <c r="M45" s="101" t="e">
        <f t="shared" si="8"/>
        <v>#DIV/0!</v>
      </c>
      <c r="N45" s="101"/>
      <c r="O45" s="101" t="e">
        <f t="shared" si="9"/>
        <v>#DIV/0!</v>
      </c>
      <c r="P45" s="101"/>
    </row>
    <row r="46" spans="1:17" x14ac:dyDescent="0.25">
      <c r="A46" s="111" t="s">
        <v>114</v>
      </c>
      <c r="B46" s="68"/>
      <c r="C46" s="68"/>
      <c r="D46" s="68"/>
      <c r="E46" s="68"/>
      <c r="F46" s="68"/>
      <c r="G46" s="112">
        <f>G47+G48+G49+G50+G51+G52</f>
        <v>1223375.2999999998</v>
      </c>
      <c r="H46" s="68"/>
      <c r="I46" s="112">
        <f>I47+I48+I49+I50+I51+I52</f>
        <v>2413091.27</v>
      </c>
      <c r="J46" s="68"/>
      <c r="K46" s="112">
        <f>K47+K48+K49+K51+K52</f>
        <v>1129002.51</v>
      </c>
      <c r="L46" s="68"/>
      <c r="M46" s="103">
        <f>K46/G46*100</f>
        <v>92.285867631952371</v>
      </c>
      <c r="N46" s="103"/>
      <c r="O46" s="103">
        <f>K46/I46*100</f>
        <v>46.786564770092596</v>
      </c>
      <c r="P46" s="103"/>
    </row>
    <row r="47" spans="1:17" ht="31.5" customHeight="1" x14ac:dyDescent="0.25">
      <c r="A47" s="115" t="s">
        <v>252</v>
      </c>
      <c r="B47" s="79"/>
      <c r="C47" s="79"/>
      <c r="D47" s="79"/>
      <c r="E47" s="79"/>
      <c r="F47" s="79"/>
      <c r="G47" s="114">
        <v>1161535.8899999999</v>
      </c>
      <c r="H47" s="68"/>
      <c r="I47" s="114">
        <v>2279500</v>
      </c>
      <c r="J47" s="68"/>
      <c r="K47" s="114">
        <v>1065088.1599999999</v>
      </c>
      <c r="L47" s="68"/>
      <c r="M47" s="100">
        <f>K47/G47*100</f>
        <v>91.696534663255207</v>
      </c>
      <c r="N47" s="100"/>
      <c r="O47" s="100">
        <f>K47/I47*100</f>
        <v>46.724639613950423</v>
      </c>
      <c r="P47" s="100"/>
    </row>
    <row r="48" spans="1:17" s="8" customFormat="1" ht="31.5" customHeight="1" x14ac:dyDescent="0.25">
      <c r="A48" s="115" t="s">
        <v>253</v>
      </c>
      <c r="B48" s="79"/>
      <c r="C48" s="79"/>
      <c r="D48" s="79"/>
      <c r="E48" s="79"/>
      <c r="F48" s="79"/>
      <c r="G48" s="114">
        <v>952.28</v>
      </c>
      <c r="H48" s="68"/>
      <c r="I48" s="114">
        <v>1737.45</v>
      </c>
      <c r="J48" s="68"/>
      <c r="K48" s="114">
        <v>728.86</v>
      </c>
      <c r="L48" s="68"/>
      <c r="M48" s="100">
        <f t="shared" ref="M48:M52" si="10">K48/G48*100</f>
        <v>76.538413071785612</v>
      </c>
      <c r="N48" s="100"/>
      <c r="O48" s="100">
        <f t="shared" ref="O48:O52" si="11">K48/I48*100</f>
        <v>41.949984172206392</v>
      </c>
      <c r="P48" s="100"/>
    </row>
    <row r="49" spans="1:16" s="8" customFormat="1" ht="16.5" customHeight="1" x14ac:dyDescent="0.25">
      <c r="A49" s="115" t="s">
        <v>254</v>
      </c>
      <c r="B49" s="79"/>
      <c r="C49" s="79"/>
      <c r="D49" s="79"/>
      <c r="E49" s="79"/>
      <c r="F49" s="79"/>
      <c r="G49" s="114">
        <v>41335.129999999997</v>
      </c>
      <c r="H49" s="68"/>
      <c r="I49" s="114">
        <v>79327</v>
      </c>
      <c r="J49" s="68"/>
      <c r="K49" s="114">
        <v>46614.44</v>
      </c>
      <c r="L49" s="68"/>
      <c r="M49" s="100">
        <f t="shared" si="10"/>
        <v>112.77196902489482</v>
      </c>
      <c r="N49" s="100"/>
      <c r="O49" s="100">
        <f t="shared" si="11"/>
        <v>58.76238859404743</v>
      </c>
      <c r="P49" s="100"/>
    </row>
    <row r="50" spans="1:16" x14ac:dyDescent="0.25">
      <c r="A50" s="116" t="s">
        <v>255</v>
      </c>
      <c r="B50" s="68"/>
      <c r="C50" s="68"/>
      <c r="D50" s="68"/>
      <c r="E50" s="68"/>
      <c r="F50" s="68"/>
      <c r="G50" s="114">
        <v>0</v>
      </c>
      <c r="H50" s="68"/>
      <c r="I50" s="114">
        <v>18481.29</v>
      </c>
      <c r="J50" s="68"/>
      <c r="K50" s="114">
        <v>0</v>
      </c>
      <c r="L50" s="68"/>
      <c r="M50" s="100" t="e">
        <f t="shared" si="10"/>
        <v>#DIV/0!</v>
      </c>
      <c r="N50" s="100"/>
      <c r="O50" s="100">
        <f t="shared" si="11"/>
        <v>0</v>
      </c>
      <c r="P50" s="100"/>
    </row>
    <row r="51" spans="1:16" x14ac:dyDescent="0.25">
      <c r="A51" s="116" t="s">
        <v>256</v>
      </c>
      <c r="B51" s="116"/>
      <c r="C51" s="116"/>
      <c r="D51" s="116"/>
      <c r="E51" s="116"/>
      <c r="F51" s="116"/>
      <c r="G51" s="114">
        <v>14620.78</v>
      </c>
      <c r="H51" s="68"/>
      <c r="I51" s="114">
        <v>24200</v>
      </c>
      <c r="J51" s="68"/>
      <c r="K51" s="114">
        <v>12440.76</v>
      </c>
      <c r="L51" s="68"/>
      <c r="M51" s="100">
        <f t="shared" si="10"/>
        <v>85.089577984211502</v>
      </c>
      <c r="N51" s="100"/>
      <c r="O51" s="100">
        <f t="shared" si="11"/>
        <v>51.408099173553722</v>
      </c>
      <c r="P51" s="100"/>
    </row>
    <row r="52" spans="1:16" ht="26.25" customHeight="1" x14ac:dyDescent="0.25">
      <c r="A52" s="115" t="s">
        <v>258</v>
      </c>
      <c r="B52" s="79"/>
      <c r="C52" s="79"/>
      <c r="D52" s="79"/>
      <c r="E52" s="79"/>
      <c r="F52" s="79"/>
      <c r="G52" s="114">
        <v>4931.22</v>
      </c>
      <c r="H52" s="68"/>
      <c r="I52" s="114">
        <v>9845.5300000000007</v>
      </c>
      <c r="J52" s="68"/>
      <c r="K52" s="114">
        <v>4130.29</v>
      </c>
      <c r="L52" s="68"/>
      <c r="M52" s="100">
        <f t="shared" si="10"/>
        <v>83.75797469997282</v>
      </c>
      <c r="N52" s="100"/>
      <c r="O52" s="100">
        <f t="shared" si="11"/>
        <v>41.95091579630553</v>
      </c>
      <c r="P52" s="100"/>
    </row>
    <row r="53" spans="1:16" x14ac:dyDescent="0.25">
      <c r="A53" s="111" t="s">
        <v>115</v>
      </c>
      <c r="B53" s="68"/>
      <c r="C53" s="68"/>
      <c r="D53" s="68"/>
      <c r="E53" s="68"/>
      <c r="F53" s="68"/>
      <c r="G53" s="112">
        <v>1420</v>
      </c>
      <c r="H53" s="68"/>
      <c r="I53" s="112">
        <v>5260</v>
      </c>
      <c r="J53" s="68"/>
      <c r="K53" s="112">
        <v>2256</v>
      </c>
      <c r="L53" s="68"/>
      <c r="M53" s="103">
        <f>K53/G53*100</f>
        <v>158.87323943661974</v>
      </c>
      <c r="N53" s="103"/>
      <c r="O53" s="103">
        <f>K53/I53*100</f>
        <v>42.889733840304181</v>
      </c>
      <c r="P53" s="103"/>
    </row>
    <row r="54" spans="1:16" x14ac:dyDescent="0.25">
      <c r="A54" s="125" t="s">
        <v>257</v>
      </c>
      <c r="B54" s="126"/>
      <c r="C54" s="126"/>
      <c r="D54" s="126"/>
      <c r="E54" s="126"/>
      <c r="F54" s="126"/>
      <c r="G54" s="127">
        <v>1420</v>
      </c>
      <c r="H54" s="126"/>
      <c r="I54" s="127">
        <v>5260</v>
      </c>
      <c r="J54" s="126"/>
      <c r="K54" s="127">
        <v>1856</v>
      </c>
      <c r="L54" s="126"/>
      <c r="M54" s="102">
        <f t="shared" ref="M54:M55" si="12">K54/G54*100</f>
        <v>130.70422535211267</v>
      </c>
      <c r="N54" s="102"/>
      <c r="O54" s="129">
        <f>K54/G54*100</f>
        <v>130.70422535211267</v>
      </c>
      <c r="P54" s="129"/>
    </row>
    <row r="55" spans="1:16" s="17" customFormat="1" x14ac:dyDescent="0.25">
      <c r="A55" s="134" t="s">
        <v>279</v>
      </c>
      <c r="B55" s="123"/>
      <c r="C55" s="123"/>
      <c r="D55" s="123"/>
      <c r="E55" s="123"/>
      <c r="F55" s="123"/>
      <c r="G55" s="133">
        <v>0</v>
      </c>
      <c r="H55" s="123"/>
      <c r="I55" s="133">
        <v>0</v>
      </c>
      <c r="J55" s="123"/>
      <c r="K55" s="133">
        <v>400</v>
      </c>
      <c r="L55" s="123"/>
      <c r="M55" s="101" t="e">
        <f t="shared" si="12"/>
        <v>#DIV/0!</v>
      </c>
      <c r="N55" s="101"/>
      <c r="O55" s="130" t="e">
        <f>K55/G55*100</f>
        <v>#DIV/0!</v>
      </c>
      <c r="P55" s="130"/>
    </row>
    <row r="56" spans="1:16" x14ac:dyDescent="0.25">
      <c r="A56" s="128" t="s">
        <v>1</v>
      </c>
      <c r="B56" s="68"/>
      <c r="C56" s="68"/>
      <c r="D56" s="68"/>
      <c r="E56" s="68"/>
      <c r="F56" s="68"/>
      <c r="G56" s="128" t="s">
        <v>1</v>
      </c>
      <c r="H56" s="68"/>
      <c r="I56" s="128" t="s">
        <v>1</v>
      </c>
      <c r="J56" s="68"/>
      <c r="K56" s="128" t="s">
        <v>1</v>
      </c>
      <c r="L56" s="68"/>
      <c r="M56" s="128" t="s">
        <v>1</v>
      </c>
      <c r="N56" s="128"/>
      <c r="O56" s="128" t="s">
        <v>1</v>
      </c>
      <c r="P56" s="128"/>
    </row>
    <row r="57" spans="1:16" x14ac:dyDescent="0.25">
      <c r="A57" s="52" t="s">
        <v>276</v>
      </c>
      <c r="B57" s="36"/>
      <c r="C57" s="36"/>
      <c r="D57" s="36"/>
      <c r="E57" s="36"/>
      <c r="F57" s="36"/>
      <c r="G57" s="37"/>
      <c r="H57" s="36"/>
      <c r="I57" s="37"/>
      <c r="J57" s="51">
        <f>J58</f>
        <v>-174450.88</v>
      </c>
      <c r="K57" s="138">
        <f>K58</f>
        <v>-169888.17</v>
      </c>
      <c r="L57" s="138"/>
      <c r="M57" s="38"/>
      <c r="N57" s="39" t="e">
        <f>K57/H57*100</f>
        <v>#DIV/0!</v>
      </c>
      <c r="O57" s="40"/>
      <c r="P57" s="40">
        <f>K57/J57*100</f>
        <v>97.384530247138912</v>
      </c>
    </row>
    <row r="58" spans="1:16" x14ac:dyDescent="0.25">
      <c r="A58" s="122" t="s">
        <v>114</v>
      </c>
      <c r="B58" s="123"/>
      <c r="C58" s="123"/>
      <c r="D58" s="123"/>
      <c r="E58" s="123"/>
      <c r="F58" s="123"/>
      <c r="G58" s="37"/>
      <c r="H58" s="36"/>
      <c r="I58" s="37"/>
      <c r="J58" s="41">
        <f>J59+J60+J61</f>
        <v>-174450.88</v>
      </c>
      <c r="K58" s="139">
        <f>K59+K60+K61</f>
        <v>-169888.17</v>
      </c>
      <c r="L58" s="140"/>
      <c r="M58" s="38"/>
      <c r="N58" s="39" t="e">
        <f t="shared" ref="N58:N61" si="13">K58/H58*100</f>
        <v>#DIV/0!</v>
      </c>
      <c r="O58" s="40"/>
      <c r="P58" s="40">
        <f t="shared" ref="P58:P61" si="14">K58/J58*100</f>
        <v>97.384530247138912</v>
      </c>
    </row>
    <row r="59" spans="1:16" ht="30.75" customHeight="1" x14ac:dyDescent="0.25">
      <c r="A59" s="141" t="s">
        <v>252</v>
      </c>
      <c r="B59" s="142"/>
      <c r="C59" s="142"/>
      <c r="D59" s="142"/>
      <c r="E59" s="142"/>
      <c r="F59" s="142"/>
      <c r="G59" s="45"/>
      <c r="H59" s="44"/>
      <c r="I59" s="45"/>
      <c r="J59" s="48">
        <v>-168427.78</v>
      </c>
      <c r="K59" s="137">
        <v>-168427.78</v>
      </c>
      <c r="L59" s="137"/>
      <c r="M59" s="19"/>
      <c r="N59" s="46" t="e">
        <f t="shared" si="13"/>
        <v>#DIV/0!</v>
      </c>
      <c r="O59" s="47"/>
      <c r="P59" s="47">
        <f t="shared" si="14"/>
        <v>100</v>
      </c>
    </row>
    <row r="60" spans="1:16" s="17" customFormat="1" ht="12" customHeight="1" x14ac:dyDescent="0.25">
      <c r="A60" s="136" t="s">
        <v>255</v>
      </c>
      <c r="B60" s="118"/>
      <c r="C60" s="118"/>
      <c r="D60" s="118"/>
      <c r="E60" s="118"/>
      <c r="F60" s="118"/>
      <c r="G60" s="45"/>
      <c r="H60" s="44"/>
      <c r="I60" s="45"/>
      <c r="J60" s="48">
        <v>-4562.71</v>
      </c>
      <c r="K60" s="137">
        <v>0</v>
      </c>
      <c r="L60" s="137"/>
      <c r="M60" s="19"/>
      <c r="N60" s="46" t="e">
        <f t="shared" si="13"/>
        <v>#DIV/0!</v>
      </c>
      <c r="O60" s="47"/>
      <c r="P60" s="47">
        <f t="shared" si="14"/>
        <v>0</v>
      </c>
    </row>
    <row r="61" spans="1:16" s="17" customFormat="1" ht="12" customHeight="1" x14ac:dyDescent="0.25">
      <c r="A61" s="136" t="s">
        <v>256</v>
      </c>
      <c r="B61" s="136"/>
      <c r="C61" s="136"/>
      <c r="D61" s="136"/>
      <c r="E61" s="136"/>
      <c r="F61" s="136"/>
      <c r="G61" s="45"/>
      <c r="H61" s="44"/>
      <c r="I61" s="45"/>
      <c r="J61" s="48">
        <v>-1460.39</v>
      </c>
      <c r="K61" s="137">
        <v>-1460.39</v>
      </c>
      <c r="L61" s="137"/>
      <c r="M61" s="19"/>
      <c r="N61" s="46" t="e">
        <f t="shared" si="13"/>
        <v>#DIV/0!</v>
      </c>
      <c r="O61" s="47"/>
      <c r="P61" s="47">
        <f t="shared" si="14"/>
        <v>100</v>
      </c>
    </row>
    <row r="62" spans="1:16" x14ac:dyDescent="0.25">
      <c r="A62" s="143"/>
      <c r="B62" s="144"/>
      <c r="C62" s="144"/>
      <c r="D62" s="144"/>
      <c r="E62" s="144"/>
      <c r="F62" s="144"/>
      <c r="G62" s="27"/>
      <c r="H62" s="30"/>
      <c r="I62" s="33"/>
      <c r="J62" s="33"/>
      <c r="K62" s="27"/>
      <c r="L62" s="53"/>
      <c r="M62" s="28"/>
      <c r="N62" s="31"/>
      <c r="O62" s="29"/>
      <c r="P62" s="29"/>
    </row>
    <row r="63" spans="1:16" x14ac:dyDescent="0.25">
      <c r="A63" s="145"/>
      <c r="B63" s="144"/>
      <c r="C63" s="144"/>
      <c r="D63" s="144"/>
      <c r="E63" s="144"/>
      <c r="F63" s="144"/>
      <c r="G63" s="135"/>
      <c r="H63" s="146"/>
      <c r="I63" s="33"/>
      <c r="J63" s="33"/>
      <c r="K63" s="135"/>
      <c r="L63" s="146"/>
      <c r="M63" s="135"/>
      <c r="N63" s="135"/>
      <c r="O63" s="135"/>
      <c r="P63" s="135"/>
    </row>
  </sheetData>
  <mergeCells count="269">
    <mergeCell ref="O55:P55"/>
    <mergeCell ref="A19:F19"/>
    <mergeCell ref="G19:H19"/>
    <mergeCell ref="I19:J19"/>
    <mergeCell ref="K19:L19"/>
    <mergeCell ref="M19:N19"/>
    <mergeCell ref="O19:P19"/>
    <mergeCell ref="A24:F24"/>
    <mergeCell ref="G24:H24"/>
    <mergeCell ref="I24:J24"/>
    <mergeCell ref="K24:L24"/>
    <mergeCell ref="M24:N24"/>
    <mergeCell ref="O24:P24"/>
    <mergeCell ref="A34:F34"/>
    <mergeCell ref="A35:F35"/>
    <mergeCell ref="A42:F42"/>
    <mergeCell ref="G42:H42"/>
    <mergeCell ref="I42:J42"/>
    <mergeCell ref="K42:L42"/>
    <mergeCell ref="M42:N42"/>
    <mergeCell ref="A45:F45"/>
    <mergeCell ref="G45:H45"/>
    <mergeCell ref="I45:J45"/>
    <mergeCell ref="O63:P63"/>
    <mergeCell ref="A60:F60"/>
    <mergeCell ref="A61:F61"/>
    <mergeCell ref="K59:L59"/>
    <mergeCell ref="K60:L60"/>
    <mergeCell ref="K61:L61"/>
    <mergeCell ref="K57:L57"/>
    <mergeCell ref="K58:L58"/>
    <mergeCell ref="A58:F58"/>
    <mergeCell ref="A59:F59"/>
    <mergeCell ref="A62:F62"/>
    <mergeCell ref="A63:F63"/>
    <mergeCell ref="G63:H63"/>
    <mergeCell ref="K63:L63"/>
    <mergeCell ref="M63:N63"/>
    <mergeCell ref="M20:N20"/>
    <mergeCell ref="M18:N18"/>
    <mergeCell ref="K45:L45"/>
    <mergeCell ref="A55:F55"/>
    <mergeCell ref="G55:H55"/>
    <mergeCell ref="I55:J55"/>
    <mergeCell ref="K55:L55"/>
    <mergeCell ref="A48:F48"/>
    <mergeCell ref="A49:F49"/>
    <mergeCell ref="G48:H48"/>
    <mergeCell ref="I48:J48"/>
    <mergeCell ref="K48:L48"/>
    <mergeCell ref="A51:F51"/>
    <mergeCell ref="G51:H51"/>
    <mergeCell ref="I51:J51"/>
    <mergeCell ref="K51:L51"/>
    <mergeCell ref="A50:F50"/>
    <mergeCell ref="G50:H50"/>
    <mergeCell ref="I50:J50"/>
    <mergeCell ref="K50:L50"/>
    <mergeCell ref="G49:H49"/>
    <mergeCell ref="I49:J49"/>
    <mergeCell ref="K49:L49"/>
    <mergeCell ref="M55:N55"/>
    <mergeCell ref="O17:P17"/>
    <mergeCell ref="O16:P16"/>
    <mergeCell ref="O15:P15"/>
    <mergeCell ref="O14:P14"/>
    <mergeCell ref="O13:P13"/>
    <mergeCell ref="O20:P20"/>
    <mergeCell ref="O21:P21"/>
    <mergeCell ref="O38:P38"/>
    <mergeCell ref="O37:P37"/>
    <mergeCell ref="O27:P27"/>
    <mergeCell ref="O26:P26"/>
    <mergeCell ref="O25:P25"/>
    <mergeCell ref="O23:P23"/>
    <mergeCell ref="O22:P22"/>
    <mergeCell ref="O18:P18"/>
    <mergeCell ref="O50:P50"/>
    <mergeCell ref="O47:P47"/>
    <mergeCell ref="O46:P46"/>
    <mergeCell ref="O44:P44"/>
    <mergeCell ref="O43:P43"/>
    <mergeCell ref="O41:P41"/>
    <mergeCell ref="O40:P40"/>
    <mergeCell ref="O39:P39"/>
    <mergeCell ref="O42:P42"/>
    <mergeCell ref="O45:P45"/>
    <mergeCell ref="O48:P48"/>
    <mergeCell ref="O49:P49"/>
    <mergeCell ref="O56:P56"/>
    <mergeCell ref="O54:P54"/>
    <mergeCell ref="O53:P53"/>
    <mergeCell ref="O52:P52"/>
    <mergeCell ref="O51:P51"/>
    <mergeCell ref="A56:F56"/>
    <mergeCell ref="G56:H56"/>
    <mergeCell ref="I56:J56"/>
    <mergeCell ref="K56:L56"/>
    <mergeCell ref="M56:N56"/>
    <mergeCell ref="A53:F53"/>
    <mergeCell ref="G53:H53"/>
    <mergeCell ref="I53:J53"/>
    <mergeCell ref="K53:L53"/>
    <mergeCell ref="M53:N53"/>
    <mergeCell ref="A54:F54"/>
    <mergeCell ref="G54:H54"/>
    <mergeCell ref="I54:J54"/>
    <mergeCell ref="K54:L54"/>
    <mergeCell ref="M54:N54"/>
    <mergeCell ref="A52:F52"/>
    <mergeCell ref="G52:H52"/>
    <mergeCell ref="I52:J52"/>
    <mergeCell ref="K52:L52"/>
    <mergeCell ref="A40:F40"/>
    <mergeCell ref="G40:H40"/>
    <mergeCell ref="I40:J40"/>
    <mergeCell ref="K40:L40"/>
    <mergeCell ref="A41:F41"/>
    <mergeCell ref="G41:H41"/>
    <mergeCell ref="I41:J41"/>
    <mergeCell ref="K41:L41"/>
    <mergeCell ref="A47:F47"/>
    <mergeCell ref="G47:H47"/>
    <mergeCell ref="I47:J47"/>
    <mergeCell ref="K47:L47"/>
    <mergeCell ref="A43:F43"/>
    <mergeCell ref="G43:H43"/>
    <mergeCell ref="I43:J43"/>
    <mergeCell ref="K43:L43"/>
    <mergeCell ref="A44:F44"/>
    <mergeCell ref="G44:H44"/>
    <mergeCell ref="I44:J44"/>
    <mergeCell ref="K44:L44"/>
    <mergeCell ref="A46:F46"/>
    <mergeCell ref="G46:H46"/>
    <mergeCell ref="I46:J46"/>
    <mergeCell ref="K46:L46"/>
    <mergeCell ref="A39:F39"/>
    <mergeCell ref="G39:H39"/>
    <mergeCell ref="I39:J39"/>
    <mergeCell ref="K39:L39"/>
    <mergeCell ref="A37:F37"/>
    <mergeCell ref="G37:H37"/>
    <mergeCell ref="I37:J37"/>
    <mergeCell ref="K37:L37"/>
    <mergeCell ref="A38:F38"/>
    <mergeCell ref="G38:H38"/>
    <mergeCell ref="I38:J38"/>
    <mergeCell ref="K38:L38"/>
    <mergeCell ref="A25:F25"/>
    <mergeCell ref="G25:H25"/>
    <mergeCell ref="I25:J25"/>
    <mergeCell ref="K25:L25"/>
    <mergeCell ref="A23:F23"/>
    <mergeCell ref="G23:H23"/>
    <mergeCell ref="I23:J23"/>
    <mergeCell ref="K23:L23"/>
    <mergeCell ref="A33:F33"/>
    <mergeCell ref="G33:H33"/>
    <mergeCell ref="K33:L33"/>
    <mergeCell ref="A26:F26"/>
    <mergeCell ref="G26:H26"/>
    <mergeCell ref="I26:J26"/>
    <mergeCell ref="K26:L26"/>
    <mergeCell ref="A27:F27"/>
    <mergeCell ref="G27:H27"/>
    <mergeCell ref="I27:J27"/>
    <mergeCell ref="K27:L27"/>
    <mergeCell ref="A30:F30"/>
    <mergeCell ref="A31:F31"/>
    <mergeCell ref="A32:F32"/>
    <mergeCell ref="L32:M32"/>
    <mergeCell ref="M25:N25"/>
    <mergeCell ref="A17:F17"/>
    <mergeCell ref="G17:H17"/>
    <mergeCell ref="I17:J17"/>
    <mergeCell ref="K17:L17"/>
    <mergeCell ref="A18:F18"/>
    <mergeCell ref="G18:H18"/>
    <mergeCell ref="I18:J18"/>
    <mergeCell ref="K18:L18"/>
    <mergeCell ref="A22:F22"/>
    <mergeCell ref="G22:H22"/>
    <mergeCell ref="I22:J22"/>
    <mergeCell ref="K22:L22"/>
    <mergeCell ref="A20:F20"/>
    <mergeCell ref="G20:H20"/>
    <mergeCell ref="I20:J20"/>
    <mergeCell ref="K20:L20"/>
    <mergeCell ref="A21:F21"/>
    <mergeCell ref="G21:H21"/>
    <mergeCell ref="I21:J21"/>
    <mergeCell ref="K21:L21"/>
    <mergeCell ref="A14:F14"/>
    <mergeCell ref="G14:H14"/>
    <mergeCell ref="I14:J14"/>
    <mergeCell ref="K14:L14"/>
    <mergeCell ref="A15:F15"/>
    <mergeCell ref="G15:H15"/>
    <mergeCell ref="I15:J15"/>
    <mergeCell ref="K15:L15"/>
    <mergeCell ref="A16:F16"/>
    <mergeCell ref="G16:H16"/>
    <mergeCell ref="I16:J16"/>
    <mergeCell ref="K16:L16"/>
    <mergeCell ref="M10:N10"/>
    <mergeCell ref="M13:N13"/>
    <mergeCell ref="A13:F13"/>
    <mergeCell ref="G13:H13"/>
    <mergeCell ref="I13:J13"/>
    <mergeCell ref="K13:L13"/>
    <mergeCell ref="A11:F11"/>
    <mergeCell ref="G11:H11"/>
    <mergeCell ref="I11:J11"/>
    <mergeCell ref="K11:L11"/>
    <mergeCell ref="M11:N11"/>
    <mergeCell ref="A12:F12"/>
    <mergeCell ref="G12:H12"/>
    <mergeCell ref="I12:J12"/>
    <mergeCell ref="K12:L12"/>
    <mergeCell ref="M12:N12"/>
    <mergeCell ref="O12:P12"/>
    <mergeCell ref="O11:P11"/>
    <mergeCell ref="O10:P10"/>
    <mergeCell ref="O9:P9"/>
    <mergeCell ref="A2:B2"/>
    <mergeCell ref="A3:B3"/>
    <mergeCell ref="A4:B4"/>
    <mergeCell ref="A5:B5"/>
    <mergeCell ref="A6:O6"/>
    <mergeCell ref="A8:F8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A10:F10"/>
    <mergeCell ref="G10:H10"/>
    <mergeCell ref="I10:J10"/>
    <mergeCell ref="K10:L10"/>
    <mergeCell ref="M17:N17"/>
    <mergeCell ref="M16:N16"/>
    <mergeCell ref="M15:N15"/>
    <mergeCell ref="M14:N14"/>
    <mergeCell ref="M52:N52"/>
    <mergeCell ref="M51:N51"/>
    <mergeCell ref="M50:N50"/>
    <mergeCell ref="M48:N48"/>
    <mergeCell ref="M47:N47"/>
    <mergeCell ref="M45:N45"/>
    <mergeCell ref="M44:N44"/>
    <mergeCell ref="M43:N43"/>
    <mergeCell ref="M41:N41"/>
    <mergeCell ref="M26:N26"/>
    <mergeCell ref="M27:N27"/>
    <mergeCell ref="M49:N49"/>
    <mergeCell ref="M46:N46"/>
    <mergeCell ref="M40:N40"/>
    <mergeCell ref="M39:N39"/>
    <mergeCell ref="M38:N38"/>
    <mergeCell ref="M37:N37"/>
    <mergeCell ref="M23:N23"/>
    <mergeCell ref="M22:N22"/>
    <mergeCell ref="M21:N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I3" sqref="I3"/>
    </sheetView>
  </sheetViews>
  <sheetFormatPr defaultRowHeight="15" x14ac:dyDescent="0.25"/>
  <cols>
    <col min="4" max="4" width="10.140625" customWidth="1"/>
    <col min="7" max="7" width="5.85546875" customWidth="1"/>
    <col min="9" max="9" width="6.42578125" customWidth="1"/>
    <col min="11" max="11" width="6.7109375" customWidth="1"/>
    <col min="13" max="13" width="5.7109375" customWidth="1"/>
    <col min="15" max="15" width="5.140625" customWidth="1"/>
  </cols>
  <sheetData>
    <row r="1" spans="1:16" x14ac:dyDescent="0.25">
      <c r="A1" s="11" t="s">
        <v>0</v>
      </c>
      <c r="B1" s="11"/>
      <c r="C1" s="12"/>
      <c r="D1" s="13"/>
      <c r="E1" s="8"/>
    </row>
    <row r="2" spans="1:16" x14ac:dyDescent="0.25">
      <c r="A2" s="71" t="s">
        <v>2</v>
      </c>
      <c r="B2" s="71"/>
      <c r="C2" s="14"/>
      <c r="D2" s="14"/>
      <c r="E2" s="8"/>
    </row>
    <row r="3" spans="1:16" x14ac:dyDescent="0.25">
      <c r="A3" s="71" t="s">
        <v>3</v>
      </c>
      <c r="B3" s="71"/>
      <c r="C3" s="14"/>
      <c r="D3" s="14"/>
      <c r="E3" s="8"/>
    </row>
    <row r="4" spans="1:16" x14ac:dyDescent="0.25">
      <c r="A4" s="71" t="s">
        <v>4</v>
      </c>
      <c r="B4" s="71"/>
      <c r="C4" s="14"/>
      <c r="D4" s="14"/>
      <c r="E4" s="8"/>
    </row>
    <row r="5" spans="1:16" x14ac:dyDescent="0.25">
      <c r="A5" s="68"/>
      <c r="B5" s="68"/>
      <c r="C5" s="8"/>
      <c r="D5" s="8"/>
      <c r="E5" s="8"/>
    </row>
    <row r="6" spans="1:16" s="4" customFormat="1" ht="18.75" x14ac:dyDescent="0.3">
      <c r="A6" s="153" t="s">
        <v>259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16" x14ac:dyDescent="0.25">
      <c r="A7" s="155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x14ac:dyDescent="0.25">
      <c r="A8" s="156" t="s">
        <v>117</v>
      </c>
      <c r="B8" s="68"/>
      <c r="C8" s="68"/>
      <c r="D8" s="68"/>
      <c r="E8" s="68"/>
      <c r="F8" s="68"/>
      <c r="G8" s="156" t="s">
        <v>118</v>
      </c>
      <c r="H8" s="68"/>
      <c r="I8" s="156" t="s">
        <v>119</v>
      </c>
      <c r="J8" s="68"/>
      <c r="K8" s="156" t="s">
        <v>120</v>
      </c>
      <c r="L8" s="68"/>
      <c r="M8" s="156" t="s">
        <v>121</v>
      </c>
      <c r="N8" s="68"/>
      <c r="O8" s="156" t="s">
        <v>122</v>
      </c>
      <c r="P8" s="68"/>
    </row>
    <row r="9" spans="1:16" x14ac:dyDescent="0.25">
      <c r="A9" s="156" t="s">
        <v>1</v>
      </c>
      <c r="B9" s="68"/>
      <c r="C9" s="68"/>
      <c r="D9" s="68"/>
      <c r="E9" s="68"/>
      <c r="F9" s="68"/>
      <c r="G9" s="156" t="s">
        <v>13</v>
      </c>
      <c r="H9" s="68"/>
      <c r="I9" s="156" t="s">
        <v>14</v>
      </c>
      <c r="J9" s="68"/>
      <c r="K9" s="156" t="s">
        <v>15</v>
      </c>
      <c r="L9" s="68"/>
      <c r="M9" s="156" t="s">
        <v>16</v>
      </c>
      <c r="N9" s="68"/>
      <c r="O9" s="156" t="s">
        <v>17</v>
      </c>
      <c r="P9" s="68"/>
    </row>
    <row r="10" spans="1:16" x14ac:dyDescent="0.25">
      <c r="A10" s="157" t="s">
        <v>123</v>
      </c>
      <c r="B10" s="68"/>
      <c r="C10" s="68"/>
      <c r="D10" s="68"/>
      <c r="E10" s="68"/>
      <c r="F10" s="68"/>
      <c r="G10" s="158">
        <v>1249791.3600000001</v>
      </c>
      <c r="H10" s="68"/>
      <c r="I10" s="158">
        <v>2544349.44</v>
      </c>
      <c r="J10" s="68"/>
      <c r="K10" s="158">
        <v>1160826.5900000001</v>
      </c>
      <c r="L10" s="68"/>
      <c r="M10" s="159">
        <v>92.88</v>
      </c>
      <c r="N10" s="68"/>
      <c r="O10" s="159">
        <v>45.62</v>
      </c>
      <c r="P10" s="68"/>
    </row>
    <row r="11" spans="1:16" x14ac:dyDescent="0.25">
      <c r="A11" s="165" t="s">
        <v>124</v>
      </c>
      <c r="B11" s="68"/>
      <c r="C11" s="68"/>
      <c r="D11" s="68"/>
      <c r="E11" s="68"/>
      <c r="F11" s="68"/>
      <c r="G11" s="166">
        <v>1249791.3600000001</v>
      </c>
      <c r="H11" s="68"/>
      <c r="I11" s="166">
        <v>2544349.44</v>
      </c>
      <c r="J11" s="68"/>
      <c r="K11" s="166">
        <v>1160826.5900000001</v>
      </c>
      <c r="L11" s="68"/>
      <c r="M11" s="160">
        <v>92.88</v>
      </c>
      <c r="N11" s="68"/>
      <c r="O11" s="160">
        <v>45.62</v>
      </c>
      <c r="P11" s="68"/>
    </row>
    <row r="12" spans="1:16" x14ac:dyDescent="0.25">
      <c r="A12" s="161" t="s">
        <v>125</v>
      </c>
      <c r="B12" s="68"/>
      <c r="C12" s="68"/>
      <c r="D12" s="68"/>
      <c r="E12" s="68"/>
      <c r="F12" s="68"/>
      <c r="G12" s="162">
        <v>1203611.74</v>
      </c>
      <c r="H12" s="68"/>
      <c r="I12" s="162">
        <v>2458801.61</v>
      </c>
      <c r="J12" s="68"/>
      <c r="K12" s="162">
        <v>1135246.74</v>
      </c>
      <c r="L12" s="68"/>
      <c r="M12" s="163">
        <f>K12/G12*100</f>
        <v>94.3200121992828</v>
      </c>
      <c r="N12" s="68"/>
      <c r="O12" s="164">
        <f>K12/I12*100</f>
        <v>46.170733555034559</v>
      </c>
      <c r="P12" s="70"/>
    </row>
    <row r="13" spans="1:16" x14ac:dyDescent="0.25">
      <c r="A13" s="161" t="s">
        <v>126</v>
      </c>
      <c r="B13" s="68"/>
      <c r="C13" s="68"/>
      <c r="D13" s="68"/>
      <c r="E13" s="68"/>
      <c r="F13" s="68"/>
      <c r="G13" s="162">
        <v>46179.62</v>
      </c>
      <c r="H13" s="68"/>
      <c r="I13" s="162">
        <v>110</v>
      </c>
      <c r="J13" s="68"/>
      <c r="K13" s="162">
        <v>0</v>
      </c>
      <c r="L13" s="68"/>
      <c r="M13" s="163">
        <f>K13/G13*100</f>
        <v>0</v>
      </c>
      <c r="N13" s="68"/>
      <c r="O13" s="163">
        <f>K13/I13*100</f>
        <v>0</v>
      </c>
      <c r="P13" s="68"/>
    </row>
    <row r="14" spans="1:16" x14ac:dyDescent="0.25">
      <c r="A14" s="161" t="s">
        <v>127</v>
      </c>
      <c r="B14" s="68"/>
      <c r="C14" s="68"/>
      <c r="D14" s="68"/>
      <c r="E14" s="68"/>
      <c r="F14" s="68"/>
      <c r="G14" s="162">
        <v>0</v>
      </c>
      <c r="H14" s="68"/>
      <c r="I14" s="162">
        <v>85437.83</v>
      </c>
      <c r="J14" s="68"/>
      <c r="K14" s="162">
        <v>25579.85</v>
      </c>
      <c r="L14" s="68"/>
      <c r="M14" s="163" t="e">
        <f>K14/G14*100</f>
        <v>#DIV/0!</v>
      </c>
      <c r="N14" s="68"/>
      <c r="O14" s="164">
        <f>K14/I14*100</f>
        <v>29.939723422282611</v>
      </c>
      <c r="P14" s="70"/>
    </row>
  </sheetData>
  <mergeCells count="48">
    <mergeCell ref="O13:P13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1:P11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9:P9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A7:P7"/>
    <mergeCell ref="A8:F8"/>
    <mergeCell ref="G8:H8"/>
    <mergeCell ref="I8:J8"/>
    <mergeCell ref="K8:L8"/>
    <mergeCell ref="M8:N8"/>
    <mergeCell ref="O8:P8"/>
    <mergeCell ref="A2:B2"/>
    <mergeCell ref="A3:B3"/>
    <mergeCell ref="A4:B4"/>
    <mergeCell ref="A5:B5"/>
    <mergeCell ref="A6:P6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L3" sqref="L3"/>
    </sheetView>
  </sheetViews>
  <sheetFormatPr defaultRowHeight="15" x14ac:dyDescent="0.25"/>
  <cols>
    <col min="4" max="4" width="10.140625" customWidth="1"/>
    <col min="7" max="7" width="6.7109375" customWidth="1"/>
    <col min="9" max="9" width="6.28515625" customWidth="1"/>
    <col min="11" max="11" width="5.85546875" customWidth="1"/>
    <col min="13" max="13" width="4.28515625" customWidth="1"/>
    <col min="15" max="15" width="4.140625" customWidth="1"/>
  </cols>
  <sheetData>
    <row r="1" spans="1:16" x14ac:dyDescent="0.25">
      <c r="A1" s="11" t="s">
        <v>0</v>
      </c>
      <c r="B1" s="11"/>
      <c r="C1" s="12"/>
      <c r="D1" s="13"/>
      <c r="E1" s="8"/>
    </row>
    <row r="2" spans="1:16" x14ac:dyDescent="0.25">
      <c r="A2" s="71" t="s">
        <v>2</v>
      </c>
      <c r="B2" s="71"/>
      <c r="C2" s="14"/>
      <c r="D2" s="14"/>
      <c r="E2" s="8"/>
    </row>
    <row r="3" spans="1:16" x14ac:dyDescent="0.25">
      <c r="A3" s="71" t="s">
        <v>3</v>
      </c>
      <c r="B3" s="71"/>
      <c r="C3" s="14"/>
      <c r="D3" s="14"/>
      <c r="E3" s="8"/>
    </row>
    <row r="4" spans="1:16" x14ac:dyDescent="0.25">
      <c r="A4" s="71" t="s">
        <v>4</v>
      </c>
      <c r="B4" s="71"/>
      <c r="C4" s="14"/>
      <c r="D4" s="14"/>
      <c r="E4" s="8"/>
    </row>
    <row r="5" spans="1:16" x14ac:dyDescent="0.25">
      <c r="A5" s="68"/>
      <c r="B5" s="68"/>
      <c r="C5" s="8"/>
      <c r="D5" s="8"/>
      <c r="E5" s="8"/>
    </row>
    <row r="6" spans="1:16" s="5" customFormat="1" ht="18.75" x14ac:dyDescent="0.3">
      <c r="A6" s="167" t="s">
        <v>128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</row>
    <row r="7" spans="1:16" x14ac:dyDescent="0.25">
      <c r="A7" s="155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x14ac:dyDescent="0.25">
      <c r="A8" s="155" t="s">
        <v>1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16" x14ac:dyDescent="0.25">
      <c r="A9" s="169" t="s">
        <v>129</v>
      </c>
      <c r="B9" s="68"/>
      <c r="C9" s="68"/>
      <c r="D9" s="68"/>
      <c r="E9" s="68"/>
      <c r="F9" s="68"/>
      <c r="G9" s="169" t="s">
        <v>118</v>
      </c>
      <c r="H9" s="68"/>
      <c r="I9" s="169" t="s">
        <v>119</v>
      </c>
      <c r="J9" s="68"/>
      <c r="K9" s="169" t="s">
        <v>120</v>
      </c>
      <c r="L9" s="68"/>
      <c r="M9" s="169" t="s">
        <v>121</v>
      </c>
      <c r="N9" s="68"/>
      <c r="O9" s="169" t="s">
        <v>122</v>
      </c>
      <c r="P9" s="68"/>
    </row>
    <row r="10" spans="1:16" x14ac:dyDescent="0.25">
      <c r="A10" s="170" t="s">
        <v>130</v>
      </c>
      <c r="B10" s="68"/>
      <c r="C10" s="68"/>
      <c r="D10" s="68"/>
      <c r="E10" s="68"/>
      <c r="F10" s="68"/>
      <c r="G10" s="170" t="s">
        <v>13</v>
      </c>
      <c r="H10" s="68"/>
      <c r="I10" s="170" t="s">
        <v>14</v>
      </c>
      <c r="J10" s="68"/>
      <c r="K10" s="170" t="s">
        <v>15</v>
      </c>
      <c r="L10" s="68"/>
      <c r="M10" s="170" t="s">
        <v>16</v>
      </c>
      <c r="N10" s="68"/>
      <c r="O10" s="170" t="s">
        <v>17</v>
      </c>
      <c r="P10" s="68"/>
    </row>
    <row r="11" spans="1:16" x14ac:dyDescent="0.25">
      <c r="A11" s="171" t="s">
        <v>131</v>
      </c>
      <c r="B11" s="68"/>
      <c r="C11" s="68"/>
      <c r="D11" s="68"/>
      <c r="E11" s="68"/>
      <c r="F11" s="68"/>
      <c r="G11" s="172" t="s">
        <v>1</v>
      </c>
      <c r="H11" s="68"/>
      <c r="I11" s="172"/>
      <c r="J11" s="68"/>
      <c r="K11" s="172" t="s">
        <v>1</v>
      </c>
      <c r="L11" s="68"/>
      <c r="M11" s="173" t="s">
        <v>1</v>
      </c>
      <c r="N11" s="68"/>
      <c r="O11" s="173" t="s">
        <v>1</v>
      </c>
      <c r="P11" s="68"/>
    </row>
    <row r="12" spans="1:16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6" x14ac:dyDescent="0.25">
      <c r="A13" s="174" t="s">
        <v>132</v>
      </c>
      <c r="B13" s="68"/>
      <c r="C13" s="68"/>
      <c r="D13" s="68"/>
      <c r="E13" s="68"/>
      <c r="F13" s="68"/>
      <c r="G13" s="175" t="s">
        <v>1</v>
      </c>
      <c r="H13" s="68"/>
      <c r="I13" s="175"/>
      <c r="J13" s="68"/>
      <c r="K13" s="175" t="s">
        <v>1</v>
      </c>
      <c r="L13" s="68"/>
      <c r="M13" s="176" t="s">
        <v>1</v>
      </c>
      <c r="N13" s="68"/>
      <c r="O13" s="176" t="s">
        <v>1</v>
      </c>
      <c r="P13" s="68"/>
    </row>
    <row r="14" spans="1:16" x14ac:dyDescent="0.25">
      <c r="A14" s="174" t="s">
        <v>133</v>
      </c>
      <c r="B14" s="68"/>
      <c r="C14" s="68"/>
      <c r="D14" s="68"/>
      <c r="E14" s="68"/>
      <c r="F14" s="68"/>
      <c r="G14" s="175" t="s">
        <v>1</v>
      </c>
      <c r="H14" s="68"/>
      <c r="I14" s="175"/>
      <c r="J14" s="68"/>
      <c r="K14" s="175" t="s">
        <v>1</v>
      </c>
      <c r="L14" s="68"/>
      <c r="M14" s="176" t="s">
        <v>1</v>
      </c>
      <c r="N14" s="68"/>
      <c r="O14" s="176" t="s">
        <v>1</v>
      </c>
      <c r="P14" s="68"/>
    </row>
    <row r="15" spans="1:16" x14ac:dyDescent="0.25">
      <c r="A15" s="171" t="s">
        <v>134</v>
      </c>
      <c r="B15" s="68"/>
      <c r="C15" s="68"/>
      <c r="D15" s="68"/>
      <c r="E15" s="68"/>
      <c r="F15" s="68"/>
      <c r="G15" s="172" t="s">
        <v>1</v>
      </c>
      <c r="H15" s="68"/>
      <c r="I15" s="172"/>
      <c r="J15" s="68"/>
      <c r="K15" s="172" t="s">
        <v>1</v>
      </c>
      <c r="L15" s="68"/>
      <c r="M15" s="173" t="s">
        <v>1</v>
      </c>
      <c r="N15" s="68"/>
      <c r="O15" s="173" t="s">
        <v>1</v>
      </c>
      <c r="P15" s="68"/>
    </row>
  </sheetData>
  <mergeCells count="49"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7:P7"/>
    <mergeCell ref="A8:P8"/>
    <mergeCell ref="A9:F9"/>
    <mergeCell ref="G9:H9"/>
    <mergeCell ref="I9:J9"/>
    <mergeCell ref="K9:L9"/>
    <mergeCell ref="M9:N9"/>
    <mergeCell ref="O9:P9"/>
    <mergeCell ref="A2:B2"/>
    <mergeCell ref="A3:B3"/>
    <mergeCell ref="A4:B4"/>
    <mergeCell ref="A5:B5"/>
    <mergeCell ref="A6:P6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L5" sqref="L5"/>
    </sheetView>
  </sheetViews>
  <sheetFormatPr defaultRowHeight="15" x14ac:dyDescent="0.25"/>
  <cols>
    <col min="4" max="4" width="10.140625" customWidth="1"/>
    <col min="7" max="7" width="4.85546875" customWidth="1"/>
    <col min="9" max="9" width="4.7109375" customWidth="1"/>
    <col min="11" max="11" width="4.28515625" customWidth="1"/>
    <col min="13" max="13" width="4.7109375" customWidth="1"/>
    <col min="15" max="15" width="5.140625" customWidth="1"/>
  </cols>
  <sheetData>
    <row r="1" spans="1:16" x14ac:dyDescent="0.25">
      <c r="A1" s="11" t="s">
        <v>0</v>
      </c>
      <c r="B1" s="11"/>
      <c r="C1" s="12"/>
      <c r="D1" s="13"/>
      <c r="E1" s="8"/>
    </row>
    <row r="2" spans="1:16" x14ac:dyDescent="0.25">
      <c r="A2" s="71" t="s">
        <v>2</v>
      </c>
      <c r="B2" s="71"/>
      <c r="C2" s="14"/>
      <c r="D2" s="14"/>
      <c r="E2" s="8"/>
    </row>
    <row r="3" spans="1:16" x14ac:dyDescent="0.25">
      <c r="A3" s="71" t="s">
        <v>3</v>
      </c>
      <c r="B3" s="71"/>
      <c r="C3" s="14"/>
      <c r="D3" s="14"/>
      <c r="E3" s="8"/>
    </row>
    <row r="4" spans="1:16" x14ac:dyDescent="0.25">
      <c r="A4" s="71" t="s">
        <v>4</v>
      </c>
      <c r="B4" s="71"/>
      <c r="C4" s="14"/>
      <c r="D4" s="14"/>
      <c r="E4" s="8"/>
    </row>
    <row r="5" spans="1:16" x14ac:dyDescent="0.25">
      <c r="A5" s="68"/>
      <c r="B5" s="68"/>
      <c r="C5" s="8"/>
      <c r="D5" s="8"/>
      <c r="E5" s="8"/>
    </row>
    <row r="6" spans="1:16" s="6" customFormat="1" ht="18.75" x14ac:dyDescent="0.3">
      <c r="A6" s="177" t="s">
        <v>135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16" x14ac:dyDescent="0.25">
      <c r="A7" s="155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10" spans="1:16" x14ac:dyDescent="0.25">
      <c r="A10" s="179" t="s">
        <v>6</v>
      </c>
      <c r="B10" s="68"/>
      <c r="C10" s="68"/>
      <c r="D10" s="68"/>
      <c r="E10" s="68"/>
      <c r="F10" s="68"/>
      <c r="G10" s="179" t="s">
        <v>7</v>
      </c>
      <c r="H10" s="68"/>
      <c r="I10" s="179" t="s">
        <v>8</v>
      </c>
      <c r="J10" s="68"/>
      <c r="K10" s="179" t="s">
        <v>9</v>
      </c>
      <c r="L10" s="68"/>
      <c r="M10" s="179" t="s">
        <v>10</v>
      </c>
      <c r="N10" s="68"/>
      <c r="O10" s="179" t="s">
        <v>11</v>
      </c>
      <c r="P10" s="68"/>
    </row>
    <row r="11" spans="1:16" x14ac:dyDescent="0.25">
      <c r="A11" s="179" t="s">
        <v>130</v>
      </c>
      <c r="B11" s="68"/>
      <c r="C11" s="68"/>
      <c r="D11" s="68"/>
      <c r="E11" s="68"/>
      <c r="F11" s="68"/>
      <c r="G11" s="179" t="s">
        <v>13</v>
      </c>
      <c r="H11" s="68"/>
      <c r="I11" s="179" t="s">
        <v>14</v>
      </c>
      <c r="J11" s="68"/>
      <c r="K11" s="179" t="s">
        <v>15</v>
      </c>
      <c r="L11" s="68"/>
      <c r="M11" s="179" t="s">
        <v>16</v>
      </c>
      <c r="N11" s="68"/>
      <c r="O11" s="179" t="s">
        <v>17</v>
      </c>
      <c r="P11" s="68"/>
    </row>
    <row r="12" spans="1:16" x14ac:dyDescent="0.25">
      <c r="A12" s="180" t="s">
        <v>134</v>
      </c>
      <c r="B12" s="68"/>
      <c r="C12" s="68"/>
      <c r="D12" s="68"/>
      <c r="E12" s="68"/>
      <c r="F12" s="68"/>
      <c r="G12" s="181" t="s">
        <v>1</v>
      </c>
      <c r="H12" s="68"/>
      <c r="I12" s="181"/>
      <c r="J12" s="68"/>
      <c r="K12" s="181" t="s">
        <v>1</v>
      </c>
      <c r="L12" s="68"/>
      <c r="M12" s="182" t="s">
        <v>1</v>
      </c>
      <c r="N12" s="68"/>
      <c r="O12" s="182" t="s">
        <v>1</v>
      </c>
      <c r="P12" s="68"/>
    </row>
    <row r="13" spans="1:16" x14ac:dyDescent="0.25">
      <c r="A13" s="187" t="s">
        <v>136</v>
      </c>
      <c r="B13" s="68"/>
      <c r="C13" s="68"/>
      <c r="D13" s="68"/>
      <c r="E13" s="68"/>
      <c r="F13" s="68"/>
      <c r="G13" s="188" t="s">
        <v>1</v>
      </c>
      <c r="H13" s="68"/>
      <c r="I13" s="188"/>
      <c r="J13" s="68"/>
      <c r="K13" s="188" t="s">
        <v>1</v>
      </c>
      <c r="L13" s="68"/>
      <c r="M13" s="183" t="s">
        <v>1</v>
      </c>
      <c r="N13" s="68"/>
      <c r="O13" s="183" t="s">
        <v>1</v>
      </c>
      <c r="P13" s="68"/>
    </row>
    <row r="14" spans="1:16" x14ac:dyDescent="0.25">
      <c r="A14" s="184" t="s">
        <v>137</v>
      </c>
      <c r="B14" s="68"/>
      <c r="C14" s="68"/>
      <c r="D14" s="68"/>
      <c r="E14" s="68"/>
      <c r="F14" s="68"/>
      <c r="G14" s="185" t="s">
        <v>1</v>
      </c>
      <c r="H14" s="68"/>
      <c r="I14" s="185"/>
      <c r="J14" s="68"/>
      <c r="K14" s="185" t="s">
        <v>1</v>
      </c>
      <c r="L14" s="68"/>
      <c r="M14" s="186" t="s">
        <v>1</v>
      </c>
      <c r="N14" s="68"/>
      <c r="O14" s="186" t="s">
        <v>1</v>
      </c>
      <c r="P14" s="68"/>
    </row>
    <row r="15" spans="1:16" x14ac:dyDescent="0.25">
      <c r="A15" s="187" t="s">
        <v>138</v>
      </c>
      <c r="B15" s="68"/>
      <c r="C15" s="68"/>
      <c r="D15" s="68"/>
      <c r="E15" s="68"/>
      <c r="F15" s="68"/>
      <c r="G15" s="188" t="s">
        <v>1</v>
      </c>
      <c r="H15" s="68"/>
      <c r="I15" s="188"/>
      <c r="J15" s="68"/>
      <c r="K15" s="188" t="s">
        <v>1</v>
      </c>
      <c r="L15" s="68"/>
      <c r="M15" s="183" t="s">
        <v>1</v>
      </c>
      <c r="N15" s="68"/>
      <c r="O15" s="183" t="s">
        <v>1</v>
      </c>
      <c r="P15" s="68"/>
    </row>
    <row r="16" spans="1:16" x14ac:dyDescent="0.25">
      <c r="A16" s="184" t="s">
        <v>139</v>
      </c>
      <c r="B16" s="68"/>
      <c r="C16" s="68"/>
      <c r="D16" s="68"/>
      <c r="E16" s="68"/>
      <c r="F16" s="68"/>
      <c r="G16" s="185" t="s">
        <v>1</v>
      </c>
      <c r="H16" s="68"/>
      <c r="I16" s="185"/>
      <c r="J16" s="68"/>
      <c r="K16" s="185" t="s">
        <v>1</v>
      </c>
      <c r="L16" s="68"/>
      <c r="M16" s="186" t="s">
        <v>1</v>
      </c>
      <c r="N16" s="68"/>
      <c r="O16" s="186" t="s">
        <v>1</v>
      </c>
      <c r="P16" s="68"/>
    </row>
    <row r="17" spans="1:16" x14ac:dyDescent="0.25">
      <c r="A17" s="187" t="s">
        <v>140</v>
      </c>
      <c r="B17" s="68"/>
      <c r="C17" s="68"/>
      <c r="D17" s="68"/>
      <c r="E17" s="68"/>
      <c r="F17" s="68"/>
      <c r="G17" s="188" t="s">
        <v>1</v>
      </c>
      <c r="H17" s="68"/>
      <c r="I17" s="188"/>
      <c r="J17" s="68"/>
      <c r="K17" s="188" t="s">
        <v>1</v>
      </c>
      <c r="L17" s="68"/>
      <c r="M17" s="183" t="s">
        <v>1</v>
      </c>
      <c r="N17" s="68"/>
      <c r="O17" s="183" t="s">
        <v>1</v>
      </c>
      <c r="P17" s="68"/>
    </row>
    <row r="18" spans="1:16" x14ac:dyDescent="0.25">
      <c r="A18" s="184" t="s">
        <v>141</v>
      </c>
      <c r="B18" s="68"/>
      <c r="C18" s="68"/>
      <c r="D18" s="68"/>
      <c r="E18" s="68"/>
      <c r="F18" s="68"/>
      <c r="G18" s="185" t="s">
        <v>1</v>
      </c>
      <c r="H18" s="68"/>
      <c r="I18" s="185"/>
      <c r="J18" s="68"/>
      <c r="K18" s="185" t="s">
        <v>1</v>
      </c>
      <c r="L18" s="68"/>
      <c r="M18" s="186" t="s">
        <v>1</v>
      </c>
      <c r="N18" s="68"/>
      <c r="O18" s="186" t="s">
        <v>1</v>
      </c>
      <c r="P18" s="68"/>
    </row>
    <row r="19" spans="1:16" x14ac:dyDescent="0.25">
      <c r="A19" s="184" t="s">
        <v>142</v>
      </c>
      <c r="B19" s="68"/>
      <c r="C19" s="68"/>
      <c r="D19" s="68"/>
      <c r="E19" s="68"/>
      <c r="F19" s="68"/>
      <c r="G19" s="185" t="s">
        <v>1</v>
      </c>
      <c r="H19" s="68"/>
      <c r="I19" s="185"/>
      <c r="J19" s="68"/>
      <c r="K19" s="185" t="s">
        <v>1</v>
      </c>
      <c r="L19" s="68"/>
      <c r="M19" s="186" t="s">
        <v>1</v>
      </c>
      <c r="N19" s="68"/>
      <c r="O19" s="186" t="s">
        <v>1</v>
      </c>
      <c r="P19" s="68"/>
    </row>
    <row r="20" spans="1:16" x14ac:dyDescent="0.25">
      <c r="A20" s="184" t="s">
        <v>143</v>
      </c>
      <c r="B20" s="68"/>
      <c r="C20" s="68"/>
      <c r="D20" s="68"/>
      <c r="E20" s="68"/>
      <c r="F20" s="68"/>
      <c r="G20" s="185" t="s">
        <v>1</v>
      </c>
      <c r="H20" s="68"/>
      <c r="I20" s="185"/>
      <c r="J20" s="68"/>
      <c r="K20" s="185" t="s">
        <v>1</v>
      </c>
      <c r="L20" s="68"/>
      <c r="M20" s="186" t="s">
        <v>1</v>
      </c>
      <c r="N20" s="68"/>
      <c r="O20" s="186" t="s">
        <v>1</v>
      </c>
      <c r="P20" s="68"/>
    </row>
    <row r="21" spans="1:16" x14ac:dyDescent="0.25">
      <c r="A21" s="187" t="s">
        <v>144</v>
      </c>
      <c r="B21" s="68"/>
      <c r="C21" s="68"/>
      <c r="D21" s="68"/>
      <c r="E21" s="68"/>
      <c r="F21" s="68"/>
      <c r="G21" s="188" t="s">
        <v>1</v>
      </c>
      <c r="H21" s="68"/>
      <c r="I21" s="188"/>
      <c r="J21" s="68"/>
      <c r="K21" s="188" t="s">
        <v>1</v>
      </c>
      <c r="L21" s="68"/>
      <c r="M21" s="183" t="s">
        <v>1</v>
      </c>
      <c r="N21" s="68"/>
      <c r="O21" s="183" t="s">
        <v>1</v>
      </c>
      <c r="P21" s="68"/>
    </row>
    <row r="22" spans="1:16" x14ac:dyDescent="0.25">
      <c r="A22" s="184" t="s">
        <v>145</v>
      </c>
      <c r="B22" s="68"/>
      <c r="C22" s="68"/>
      <c r="D22" s="68"/>
      <c r="E22" s="68"/>
      <c r="F22" s="68"/>
      <c r="G22" s="185" t="s">
        <v>1</v>
      </c>
      <c r="H22" s="68"/>
      <c r="I22" s="185"/>
      <c r="J22" s="68"/>
      <c r="K22" s="185" t="s">
        <v>1</v>
      </c>
      <c r="L22" s="68"/>
      <c r="M22" s="186" t="s">
        <v>1</v>
      </c>
      <c r="N22" s="68"/>
      <c r="O22" s="186" t="s">
        <v>1</v>
      </c>
      <c r="P22" s="68"/>
    </row>
  </sheetData>
  <mergeCells count="84">
    <mergeCell ref="O21:P21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19:P19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7:P17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5:P15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3:P13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1:P11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A7:O7"/>
    <mergeCell ref="A10:F10"/>
    <mergeCell ref="G10:H10"/>
    <mergeCell ref="I10:J10"/>
    <mergeCell ref="K10:L10"/>
    <mergeCell ref="M10:N10"/>
    <mergeCell ref="O10:P10"/>
    <mergeCell ref="A2:B2"/>
    <mergeCell ref="A3:B3"/>
    <mergeCell ref="A4:B4"/>
    <mergeCell ref="A5:B5"/>
    <mergeCell ref="A6:O6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abSelected="1" workbookViewId="0">
      <selection activeCell="L3" sqref="L3"/>
    </sheetView>
  </sheetViews>
  <sheetFormatPr defaultRowHeight="15" x14ac:dyDescent="0.25"/>
  <cols>
    <col min="2" max="2" width="2" customWidth="1"/>
    <col min="4" max="4" width="10.140625" customWidth="1"/>
    <col min="11" max="11" width="6.140625" customWidth="1"/>
    <col min="13" max="13" width="5.5703125" customWidth="1"/>
    <col min="15" max="15" width="1" customWidth="1"/>
  </cols>
  <sheetData>
    <row r="1" spans="1:16" x14ac:dyDescent="0.25">
      <c r="A1" s="11" t="s">
        <v>0</v>
      </c>
      <c r="B1" s="11"/>
      <c r="C1" s="12"/>
      <c r="D1" s="13"/>
      <c r="E1" s="8"/>
    </row>
    <row r="2" spans="1:16" x14ac:dyDescent="0.25">
      <c r="A2" s="11" t="s">
        <v>2</v>
      </c>
      <c r="B2" s="11"/>
      <c r="C2" s="14"/>
      <c r="D2" s="14"/>
      <c r="E2" s="8"/>
    </row>
    <row r="3" spans="1:16" x14ac:dyDescent="0.25">
      <c r="A3" s="11" t="s">
        <v>3</v>
      </c>
      <c r="B3" s="11"/>
      <c r="C3" s="14"/>
      <c r="D3" s="14"/>
      <c r="E3" s="8"/>
    </row>
    <row r="4" spans="1:16" x14ac:dyDescent="0.25">
      <c r="A4" s="11" t="s">
        <v>4</v>
      </c>
      <c r="B4" s="11"/>
      <c r="C4" s="14"/>
      <c r="D4" s="14"/>
      <c r="E4" s="8"/>
    </row>
    <row r="5" spans="1:16" ht="18.75" x14ac:dyDescent="0.3">
      <c r="A5" s="68"/>
      <c r="B5" s="68"/>
      <c r="C5" s="8"/>
      <c r="D5" s="8"/>
      <c r="E5" s="8"/>
      <c r="F5" s="192" t="s">
        <v>261</v>
      </c>
      <c r="G5" s="192"/>
      <c r="H5" s="192"/>
      <c r="I5" s="192"/>
      <c r="J5" s="192"/>
      <c r="K5" s="192"/>
    </row>
    <row r="6" spans="1:16" s="7" customFormat="1" ht="18.75" x14ac:dyDescent="0.3">
      <c r="A6" s="107" t="s">
        <v>260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</row>
    <row r="7" spans="1:16" x14ac:dyDescent="0.25">
      <c r="A7" s="155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x14ac:dyDescent="0.25">
      <c r="A8" s="155" t="s">
        <v>1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16" x14ac:dyDescent="0.25">
      <c r="A9" s="191" t="s">
        <v>1</v>
      </c>
      <c r="B9" s="68"/>
      <c r="C9" s="191" t="s">
        <v>148</v>
      </c>
      <c r="D9" s="68"/>
      <c r="E9" s="68"/>
      <c r="F9" s="68"/>
      <c r="G9" s="68"/>
      <c r="H9" s="68"/>
      <c r="I9" s="68"/>
      <c r="J9" s="68"/>
      <c r="K9" s="190" t="s">
        <v>1</v>
      </c>
      <c r="L9" s="68"/>
      <c r="M9" s="190" t="s">
        <v>1</v>
      </c>
      <c r="N9" s="68"/>
      <c r="O9" s="190" t="s">
        <v>1</v>
      </c>
      <c r="P9" s="68"/>
    </row>
    <row r="10" spans="1:16" x14ac:dyDescent="0.25">
      <c r="A10" s="191" t="s">
        <v>1</v>
      </c>
      <c r="B10" s="68"/>
      <c r="C10" s="191" t="s">
        <v>149</v>
      </c>
      <c r="D10" s="68"/>
      <c r="E10" s="68"/>
      <c r="F10" s="68"/>
      <c r="G10" s="68"/>
      <c r="H10" s="68"/>
      <c r="I10" s="68"/>
      <c r="J10" s="68"/>
      <c r="K10" s="190" t="s">
        <v>1</v>
      </c>
      <c r="L10" s="68"/>
      <c r="M10" s="190" t="s">
        <v>1</v>
      </c>
      <c r="N10" s="68"/>
      <c r="O10" s="190" t="s">
        <v>1</v>
      </c>
      <c r="P10" s="68"/>
    </row>
    <row r="11" spans="1:16" x14ac:dyDescent="0.25">
      <c r="A11" s="191" t="s">
        <v>1</v>
      </c>
      <c r="B11" s="68"/>
      <c r="C11" s="191" t="s">
        <v>150</v>
      </c>
      <c r="D11" s="68"/>
      <c r="E11" s="190" t="s">
        <v>151</v>
      </c>
      <c r="F11" s="68"/>
      <c r="G11" s="68"/>
      <c r="H11" s="68"/>
      <c r="I11" s="68"/>
      <c r="J11" s="68"/>
      <c r="K11" s="190" t="s">
        <v>119</v>
      </c>
      <c r="L11" s="68"/>
      <c r="M11" s="190" t="s">
        <v>120</v>
      </c>
      <c r="N11" s="68"/>
      <c r="O11" s="190" t="s">
        <v>146</v>
      </c>
      <c r="P11" s="68"/>
    </row>
    <row r="12" spans="1:16" x14ac:dyDescent="0.25">
      <c r="A12" s="190" t="s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190" t="s">
        <v>13</v>
      </c>
      <c r="L12" s="68"/>
      <c r="M12" s="190" t="s">
        <v>14</v>
      </c>
      <c r="N12" s="68"/>
      <c r="O12" s="190" t="s">
        <v>15</v>
      </c>
      <c r="P12" s="68"/>
    </row>
    <row r="13" spans="1:16" x14ac:dyDescent="0.25">
      <c r="A13" s="193" t="s">
        <v>1</v>
      </c>
      <c r="B13" s="68"/>
      <c r="C13" s="193" t="s">
        <v>147</v>
      </c>
      <c r="D13" s="68"/>
      <c r="E13" s="68"/>
      <c r="F13" s="68"/>
      <c r="G13" s="68"/>
      <c r="H13" s="68"/>
      <c r="I13" s="68"/>
      <c r="J13" s="68"/>
      <c r="K13" s="194">
        <v>2544349.44</v>
      </c>
      <c r="L13" s="68"/>
      <c r="M13" s="194">
        <v>1160826.5900000001</v>
      </c>
      <c r="N13" s="68"/>
      <c r="O13" s="195">
        <v>45.62</v>
      </c>
      <c r="P13" s="68"/>
    </row>
    <row r="14" spans="1:16" x14ac:dyDescent="0.25">
      <c r="A14" s="196" t="s">
        <v>1</v>
      </c>
      <c r="B14" s="68"/>
      <c r="C14" s="196" t="s">
        <v>152</v>
      </c>
      <c r="D14" s="68"/>
      <c r="E14" s="68"/>
      <c r="F14" s="68"/>
      <c r="G14" s="68"/>
      <c r="H14" s="68"/>
      <c r="I14" s="68"/>
      <c r="J14" s="68"/>
      <c r="K14" s="197">
        <v>2544349.44</v>
      </c>
      <c r="L14" s="68"/>
      <c r="M14" s="197">
        <v>1160826.5900000001</v>
      </c>
      <c r="N14" s="68"/>
      <c r="O14" s="198">
        <v>45.62</v>
      </c>
      <c r="P14" s="68"/>
    </row>
    <row r="15" spans="1:16" x14ac:dyDescent="0.25">
      <c r="A15" s="196" t="s">
        <v>1</v>
      </c>
      <c r="B15" s="68"/>
      <c r="C15" s="196" t="s">
        <v>153</v>
      </c>
      <c r="D15" s="68"/>
      <c r="E15" s="68"/>
      <c r="F15" s="68"/>
      <c r="G15" s="68"/>
      <c r="H15" s="68"/>
      <c r="I15" s="68"/>
      <c r="J15" s="68"/>
      <c r="K15" s="197">
        <v>2544349.44</v>
      </c>
      <c r="L15" s="68"/>
      <c r="M15" s="197">
        <v>1160826.5900000001</v>
      </c>
      <c r="N15" s="68"/>
      <c r="O15" s="198">
        <v>45.62</v>
      </c>
      <c r="P15" s="68"/>
    </row>
    <row r="16" spans="1:16" x14ac:dyDescent="0.25">
      <c r="A16" s="199" t="s">
        <v>1</v>
      </c>
      <c r="B16" s="68"/>
      <c r="C16" s="199" t="s">
        <v>154</v>
      </c>
      <c r="D16" s="68"/>
      <c r="E16" s="199" t="s">
        <v>155</v>
      </c>
      <c r="F16" s="68"/>
      <c r="G16" s="68"/>
      <c r="H16" s="68"/>
      <c r="I16" s="68"/>
      <c r="J16" s="68"/>
      <c r="K16" s="200">
        <v>79327</v>
      </c>
      <c r="L16" s="68"/>
      <c r="M16" s="200">
        <v>46614.44</v>
      </c>
      <c r="N16" s="68"/>
      <c r="O16" s="201">
        <v>58.76</v>
      </c>
      <c r="P16" s="68"/>
    </row>
    <row r="17" spans="1:16" x14ac:dyDescent="0.25">
      <c r="A17" s="202"/>
      <c r="B17" s="68"/>
      <c r="C17" s="202" t="s">
        <v>156</v>
      </c>
      <c r="D17" s="68"/>
      <c r="E17" s="202" t="s">
        <v>157</v>
      </c>
      <c r="F17" s="68"/>
      <c r="G17" s="68"/>
      <c r="H17" s="68"/>
      <c r="I17" s="68"/>
      <c r="J17" s="68"/>
      <c r="K17" s="203">
        <v>78827</v>
      </c>
      <c r="L17" s="68"/>
      <c r="M17" s="203">
        <v>46593.69</v>
      </c>
      <c r="N17" s="68"/>
      <c r="O17" s="204">
        <v>59.11</v>
      </c>
      <c r="P17" s="68"/>
    </row>
    <row r="18" spans="1:16" x14ac:dyDescent="0.25">
      <c r="A18" s="205" t="s">
        <v>1</v>
      </c>
      <c r="B18" s="68"/>
      <c r="C18" s="205" t="s">
        <v>114</v>
      </c>
      <c r="D18" s="68"/>
      <c r="E18" s="68"/>
      <c r="F18" s="68"/>
      <c r="G18" s="68"/>
      <c r="H18" s="68"/>
      <c r="I18" s="68"/>
      <c r="J18" s="68"/>
      <c r="K18" s="206">
        <v>78827</v>
      </c>
      <c r="L18" s="68"/>
      <c r="M18" s="206">
        <v>46593.69</v>
      </c>
      <c r="N18" s="68"/>
      <c r="O18" s="207">
        <v>59.11</v>
      </c>
      <c r="P18" s="68"/>
    </row>
    <row r="19" spans="1:16" x14ac:dyDescent="0.25">
      <c r="A19" s="205" t="s">
        <v>1</v>
      </c>
      <c r="B19" s="68"/>
      <c r="C19" s="205" t="s">
        <v>290</v>
      </c>
      <c r="D19" s="68"/>
      <c r="E19" s="68"/>
      <c r="F19" s="68"/>
      <c r="G19" s="68"/>
      <c r="H19" s="68"/>
      <c r="I19" s="68"/>
      <c r="J19" s="68"/>
      <c r="K19" s="206">
        <v>78827</v>
      </c>
      <c r="L19" s="68"/>
      <c r="M19" s="206">
        <v>46593.69</v>
      </c>
      <c r="N19" s="68"/>
      <c r="O19" s="207">
        <v>59.11</v>
      </c>
      <c r="P19" s="68"/>
    </row>
    <row r="20" spans="1:16" x14ac:dyDescent="0.25">
      <c r="A20" s="208" t="s">
        <v>1</v>
      </c>
      <c r="B20" s="68"/>
      <c r="C20" s="208" t="s">
        <v>158</v>
      </c>
      <c r="D20" s="68"/>
      <c r="E20" s="208" t="s">
        <v>159</v>
      </c>
      <c r="F20" s="68"/>
      <c r="G20" s="68"/>
      <c r="H20" s="68"/>
      <c r="I20" s="68"/>
      <c r="J20" s="68"/>
      <c r="K20" s="209">
        <v>78827</v>
      </c>
      <c r="L20" s="68"/>
      <c r="M20" s="209">
        <v>46593.69</v>
      </c>
      <c r="N20" s="68"/>
      <c r="O20" s="210">
        <v>59.11</v>
      </c>
      <c r="P20" s="68"/>
    </row>
    <row r="21" spans="1:16" x14ac:dyDescent="0.25">
      <c r="A21" s="128" t="s">
        <v>1</v>
      </c>
      <c r="B21" s="68"/>
      <c r="C21" s="128" t="s">
        <v>160</v>
      </c>
      <c r="D21" s="68"/>
      <c r="E21" s="128" t="s">
        <v>161</v>
      </c>
      <c r="F21" s="68"/>
      <c r="G21" s="68"/>
      <c r="H21" s="68"/>
      <c r="I21" s="68"/>
      <c r="J21" s="68"/>
      <c r="K21" s="95" t="s">
        <v>1</v>
      </c>
      <c r="L21" s="68"/>
      <c r="M21" s="95">
        <v>2860.9</v>
      </c>
      <c r="N21" s="68"/>
      <c r="O21" s="96" t="s">
        <v>1</v>
      </c>
      <c r="P21" s="68"/>
    </row>
    <row r="22" spans="1:16" x14ac:dyDescent="0.25">
      <c r="A22" s="128" t="s">
        <v>1</v>
      </c>
      <c r="B22" s="68"/>
      <c r="C22" s="128" t="s">
        <v>162</v>
      </c>
      <c r="D22" s="68"/>
      <c r="E22" s="128" t="s">
        <v>163</v>
      </c>
      <c r="F22" s="68"/>
      <c r="G22" s="68"/>
      <c r="H22" s="68"/>
      <c r="I22" s="68"/>
      <c r="J22" s="68"/>
      <c r="K22" s="95" t="s">
        <v>1</v>
      </c>
      <c r="L22" s="68"/>
      <c r="M22" s="95">
        <v>441</v>
      </c>
      <c r="N22" s="68"/>
      <c r="O22" s="96" t="s">
        <v>1</v>
      </c>
      <c r="P22" s="68"/>
    </row>
    <row r="23" spans="1:16" x14ac:dyDescent="0.25">
      <c r="A23" s="128" t="s">
        <v>1</v>
      </c>
      <c r="B23" s="68"/>
      <c r="C23" s="128" t="s">
        <v>164</v>
      </c>
      <c r="D23" s="68"/>
      <c r="E23" s="128" t="s">
        <v>165</v>
      </c>
      <c r="F23" s="68"/>
      <c r="G23" s="68"/>
      <c r="H23" s="68"/>
      <c r="I23" s="68"/>
      <c r="J23" s="68"/>
      <c r="K23" s="95" t="s">
        <v>1</v>
      </c>
      <c r="L23" s="68"/>
      <c r="M23" s="95">
        <v>381</v>
      </c>
      <c r="N23" s="68"/>
      <c r="O23" s="96" t="s">
        <v>1</v>
      </c>
      <c r="P23" s="68"/>
    </row>
    <row r="24" spans="1:16" x14ac:dyDescent="0.25">
      <c r="A24" s="128" t="s">
        <v>1</v>
      </c>
      <c r="B24" s="68"/>
      <c r="C24" s="128" t="s">
        <v>166</v>
      </c>
      <c r="D24" s="68"/>
      <c r="E24" s="128" t="s">
        <v>167</v>
      </c>
      <c r="F24" s="68"/>
      <c r="G24" s="68"/>
      <c r="H24" s="68"/>
      <c r="I24" s="68"/>
      <c r="J24" s="68"/>
      <c r="K24" s="95" t="s">
        <v>1</v>
      </c>
      <c r="L24" s="68"/>
      <c r="M24" s="95">
        <v>2403.3000000000002</v>
      </c>
      <c r="N24" s="68"/>
      <c r="O24" s="96" t="s">
        <v>1</v>
      </c>
      <c r="P24" s="68"/>
    </row>
    <row r="25" spans="1:16" x14ac:dyDescent="0.25">
      <c r="A25" s="128" t="s">
        <v>1</v>
      </c>
      <c r="B25" s="68"/>
      <c r="C25" s="128" t="s">
        <v>168</v>
      </c>
      <c r="D25" s="68"/>
      <c r="E25" s="128" t="s">
        <v>169</v>
      </c>
      <c r="F25" s="68"/>
      <c r="G25" s="68"/>
      <c r="H25" s="68"/>
      <c r="I25" s="68"/>
      <c r="J25" s="68"/>
      <c r="K25" s="95" t="s">
        <v>1</v>
      </c>
      <c r="L25" s="68"/>
      <c r="M25" s="95">
        <v>19088.34</v>
      </c>
      <c r="N25" s="68"/>
      <c r="O25" s="96" t="s">
        <v>1</v>
      </c>
      <c r="P25" s="68"/>
    </row>
    <row r="26" spans="1:16" x14ac:dyDescent="0.25">
      <c r="A26" s="128" t="s">
        <v>1</v>
      </c>
      <c r="B26" s="68"/>
      <c r="C26" s="128" t="s">
        <v>170</v>
      </c>
      <c r="D26" s="68"/>
      <c r="E26" s="128" t="s">
        <v>171</v>
      </c>
      <c r="F26" s="68"/>
      <c r="G26" s="68"/>
      <c r="H26" s="68"/>
      <c r="I26" s="68"/>
      <c r="J26" s="68"/>
      <c r="K26" s="95" t="s">
        <v>1</v>
      </c>
      <c r="L26" s="68"/>
      <c r="M26" s="95">
        <v>476.24</v>
      </c>
      <c r="N26" s="68"/>
      <c r="O26" s="96" t="s">
        <v>1</v>
      </c>
      <c r="P26" s="68"/>
    </row>
    <row r="27" spans="1:16" x14ac:dyDescent="0.25">
      <c r="A27" s="128" t="s">
        <v>1</v>
      </c>
      <c r="B27" s="68"/>
      <c r="C27" s="128" t="s">
        <v>172</v>
      </c>
      <c r="D27" s="68"/>
      <c r="E27" s="128" t="s">
        <v>173</v>
      </c>
      <c r="F27" s="68"/>
      <c r="G27" s="68"/>
      <c r="H27" s="68"/>
      <c r="I27" s="68"/>
      <c r="J27" s="68"/>
      <c r="K27" s="95" t="s">
        <v>1</v>
      </c>
      <c r="L27" s="68"/>
      <c r="M27" s="95">
        <v>1386.41</v>
      </c>
      <c r="N27" s="68"/>
      <c r="O27" s="96" t="s">
        <v>1</v>
      </c>
      <c r="P27" s="68"/>
    </row>
    <row r="28" spans="1:16" x14ac:dyDescent="0.25">
      <c r="A28" s="128" t="s">
        <v>1</v>
      </c>
      <c r="B28" s="68"/>
      <c r="C28" s="128" t="s">
        <v>174</v>
      </c>
      <c r="D28" s="68"/>
      <c r="E28" s="128" t="s">
        <v>175</v>
      </c>
      <c r="F28" s="68"/>
      <c r="G28" s="68"/>
      <c r="H28" s="68"/>
      <c r="I28" s="68"/>
      <c r="J28" s="68"/>
      <c r="K28" s="95" t="s">
        <v>1</v>
      </c>
      <c r="L28" s="68"/>
      <c r="M28" s="95">
        <v>2289.89</v>
      </c>
      <c r="N28" s="68"/>
      <c r="O28" s="96" t="s">
        <v>1</v>
      </c>
      <c r="P28" s="68"/>
    </row>
    <row r="29" spans="1:16" x14ac:dyDescent="0.25">
      <c r="A29" s="128" t="s">
        <v>1</v>
      </c>
      <c r="B29" s="68"/>
      <c r="C29" s="128" t="s">
        <v>176</v>
      </c>
      <c r="D29" s="68"/>
      <c r="E29" s="128" t="s">
        <v>177</v>
      </c>
      <c r="F29" s="68"/>
      <c r="G29" s="68"/>
      <c r="H29" s="68"/>
      <c r="I29" s="68"/>
      <c r="J29" s="68"/>
      <c r="K29" s="95" t="s">
        <v>1</v>
      </c>
      <c r="L29" s="68"/>
      <c r="M29" s="95">
        <v>5214.5600000000004</v>
      </c>
      <c r="N29" s="68"/>
      <c r="O29" s="96" t="s">
        <v>1</v>
      </c>
      <c r="P29" s="68"/>
    </row>
    <row r="30" spans="1:16" x14ac:dyDescent="0.25">
      <c r="A30" s="128" t="s">
        <v>1</v>
      </c>
      <c r="B30" s="68"/>
      <c r="C30" s="128" t="s">
        <v>178</v>
      </c>
      <c r="D30" s="68"/>
      <c r="E30" s="128" t="s">
        <v>179</v>
      </c>
      <c r="F30" s="68"/>
      <c r="G30" s="68"/>
      <c r="H30" s="68"/>
      <c r="I30" s="68"/>
      <c r="J30" s="68"/>
      <c r="K30" s="95" t="s">
        <v>1</v>
      </c>
      <c r="L30" s="68"/>
      <c r="M30" s="95">
        <v>5130.05</v>
      </c>
      <c r="N30" s="68"/>
      <c r="O30" s="96" t="s">
        <v>1</v>
      </c>
      <c r="P30" s="68"/>
    </row>
    <row r="31" spans="1:16" x14ac:dyDescent="0.25">
      <c r="A31" s="128" t="s">
        <v>1</v>
      </c>
      <c r="B31" s="68"/>
      <c r="C31" s="128" t="s">
        <v>180</v>
      </c>
      <c r="D31" s="68"/>
      <c r="E31" s="128" t="s">
        <v>181</v>
      </c>
      <c r="F31" s="68"/>
      <c r="G31" s="68"/>
      <c r="H31" s="68"/>
      <c r="I31" s="68"/>
      <c r="J31" s="68"/>
      <c r="K31" s="95" t="s">
        <v>1</v>
      </c>
      <c r="L31" s="68"/>
      <c r="M31" s="95">
        <v>2935</v>
      </c>
      <c r="N31" s="68"/>
      <c r="O31" s="96" t="s">
        <v>1</v>
      </c>
      <c r="P31" s="68"/>
    </row>
    <row r="32" spans="1:16" x14ac:dyDescent="0.25">
      <c r="A32" s="128" t="s">
        <v>1</v>
      </c>
      <c r="B32" s="68"/>
      <c r="C32" s="128" t="s">
        <v>182</v>
      </c>
      <c r="D32" s="68"/>
      <c r="E32" s="128" t="s">
        <v>183</v>
      </c>
      <c r="F32" s="68"/>
      <c r="G32" s="68"/>
      <c r="H32" s="68"/>
      <c r="I32" s="68"/>
      <c r="J32" s="68"/>
      <c r="K32" s="95" t="s">
        <v>1</v>
      </c>
      <c r="L32" s="68"/>
      <c r="M32" s="95">
        <v>760.68</v>
      </c>
      <c r="N32" s="68"/>
      <c r="O32" s="96" t="s">
        <v>1</v>
      </c>
      <c r="P32" s="68"/>
    </row>
    <row r="33" spans="1:16" x14ac:dyDescent="0.25">
      <c r="A33" s="128" t="s">
        <v>1</v>
      </c>
      <c r="B33" s="68"/>
      <c r="C33" s="128" t="s">
        <v>184</v>
      </c>
      <c r="D33" s="68"/>
      <c r="E33" s="128" t="s">
        <v>185</v>
      </c>
      <c r="F33" s="68"/>
      <c r="G33" s="68"/>
      <c r="H33" s="68"/>
      <c r="I33" s="68"/>
      <c r="J33" s="68"/>
      <c r="K33" s="95" t="s">
        <v>1</v>
      </c>
      <c r="L33" s="68"/>
      <c r="M33" s="95">
        <v>2795.07</v>
      </c>
      <c r="N33" s="68"/>
      <c r="O33" s="96" t="s">
        <v>1</v>
      </c>
      <c r="P33" s="68"/>
    </row>
    <row r="34" spans="1:16" x14ac:dyDescent="0.25">
      <c r="A34" s="128" t="s">
        <v>1</v>
      </c>
      <c r="B34" s="68"/>
      <c r="C34" s="128" t="s">
        <v>186</v>
      </c>
      <c r="D34" s="68"/>
      <c r="E34" s="128" t="s">
        <v>187</v>
      </c>
      <c r="F34" s="68"/>
      <c r="G34" s="68"/>
      <c r="H34" s="68"/>
      <c r="I34" s="68"/>
      <c r="J34" s="68"/>
      <c r="K34" s="95" t="s">
        <v>1</v>
      </c>
      <c r="L34" s="68"/>
      <c r="M34" s="95">
        <v>140</v>
      </c>
      <c r="N34" s="68"/>
      <c r="O34" s="96" t="s">
        <v>1</v>
      </c>
      <c r="P34" s="68"/>
    </row>
    <row r="35" spans="1:16" x14ac:dyDescent="0.25">
      <c r="A35" s="128" t="s">
        <v>1</v>
      </c>
      <c r="B35" s="68"/>
      <c r="C35" s="128" t="s">
        <v>188</v>
      </c>
      <c r="D35" s="68"/>
      <c r="E35" s="128" t="s">
        <v>189</v>
      </c>
      <c r="F35" s="68"/>
      <c r="G35" s="68"/>
      <c r="H35" s="68"/>
      <c r="I35" s="68"/>
      <c r="J35" s="68"/>
      <c r="K35" s="95" t="s">
        <v>1</v>
      </c>
      <c r="L35" s="68"/>
      <c r="M35" s="95">
        <v>291.25</v>
      </c>
      <c r="N35" s="68"/>
      <c r="O35" s="96" t="s">
        <v>1</v>
      </c>
      <c r="P35" s="68"/>
    </row>
    <row r="36" spans="1:16" x14ac:dyDescent="0.25">
      <c r="A36" s="202"/>
      <c r="B36" s="68"/>
      <c r="C36" s="202" t="s">
        <v>190</v>
      </c>
      <c r="D36" s="68"/>
      <c r="E36" s="202" t="s">
        <v>191</v>
      </c>
      <c r="F36" s="68"/>
      <c r="G36" s="68"/>
      <c r="H36" s="68"/>
      <c r="I36" s="68"/>
      <c r="J36" s="68"/>
      <c r="K36" s="203">
        <v>500</v>
      </c>
      <c r="L36" s="68"/>
      <c r="M36" s="203">
        <v>20.75</v>
      </c>
      <c r="N36" s="68"/>
      <c r="O36" s="204">
        <v>4.1500000000000004</v>
      </c>
      <c r="P36" s="68"/>
    </row>
    <row r="37" spans="1:16" x14ac:dyDescent="0.25">
      <c r="A37" s="205" t="s">
        <v>1</v>
      </c>
      <c r="B37" s="68"/>
      <c r="C37" s="205" t="s">
        <v>114</v>
      </c>
      <c r="D37" s="68"/>
      <c r="E37" s="68"/>
      <c r="F37" s="68"/>
      <c r="G37" s="68"/>
      <c r="H37" s="68"/>
      <c r="I37" s="68"/>
      <c r="J37" s="68"/>
      <c r="K37" s="206">
        <v>500</v>
      </c>
      <c r="L37" s="68"/>
      <c r="M37" s="206">
        <v>20.75</v>
      </c>
      <c r="N37" s="68"/>
      <c r="O37" s="207">
        <v>4.1500000000000004</v>
      </c>
      <c r="P37" s="68"/>
    </row>
    <row r="38" spans="1:16" x14ac:dyDescent="0.25">
      <c r="A38" s="205" t="s">
        <v>1</v>
      </c>
      <c r="B38" s="68"/>
      <c r="C38" s="205" t="s">
        <v>290</v>
      </c>
      <c r="D38" s="68"/>
      <c r="E38" s="68"/>
      <c r="F38" s="68"/>
      <c r="G38" s="68"/>
      <c r="H38" s="68"/>
      <c r="I38" s="68"/>
      <c r="J38" s="68"/>
      <c r="K38" s="206">
        <v>500</v>
      </c>
      <c r="L38" s="68"/>
      <c r="M38" s="206">
        <v>20.75</v>
      </c>
      <c r="N38" s="68"/>
      <c r="O38" s="207">
        <v>4.1500000000000004</v>
      </c>
      <c r="P38" s="68"/>
    </row>
    <row r="39" spans="1:16" x14ac:dyDescent="0.25">
      <c r="A39" s="208" t="s">
        <v>1</v>
      </c>
      <c r="B39" s="68"/>
      <c r="C39" s="208" t="s">
        <v>192</v>
      </c>
      <c r="D39" s="68"/>
      <c r="E39" s="208" t="s">
        <v>193</v>
      </c>
      <c r="F39" s="68"/>
      <c r="G39" s="68"/>
      <c r="H39" s="68"/>
      <c r="I39" s="68"/>
      <c r="J39" s="68"/>
      <c r="K39" s="209">
        <v>500</v>
      </c>
      <c r="L39" s="68"/>
      <c r="M39" s="209">
        <v>20.75</v>
      </c>
      <c r="N39" s="68"/>
      <c r="O39" s="210">
        <v>4.1500000000000004</v>
      </c>
      <c r="P39" s="68"/>
    </row>
    <row r="40" spans="1:16" x14ac:dyDescent="0.25">
      <c r="A40" s="128" t="s">
        <v>1</v>
      </c>
      <c r="B40" s="68"/>
      <c r="C40" s="128" t="s">
        <v>194</v>
      </c>
      <c r="D40" s="68"/>
      <c r="E40" s="128" t="s">
        <v>195</v>
      </c>
      <c r="F40" s="68"/>
      <c r="G40" s="68"/>
      <c r="H40" s="68"/>
      <c r="I40" s="68"/>
      <c r="J40" s="68"/>
      <c r="K40" s="95" t="s">
        <v>1</v>
      </c>
      <c r="L40" s="68"/>
      <c r="M40" s="95">
        <v>20.75</v>
      </c>
      <c r="N40" s="68"/>
      <c r="O40" s="96" t="s">
        <v>1</v>
      </c>
      <c r="P40" s="68"/>
    </row>
    <row r="41" spans="1:16" x14ac:dyDescent="0.25">
      <c r="A41" s="199" t="s">
        <v>1</v>
      </c>
      <c r="B41" s="68"/>
      <c r="C41" s="199" t="s">
        <v>196</v>
      </c>
      <c r="D41" s="68"/>
      <c r="E41" s="199" t="s">
        <v>197</v>
      </c>
      <c r="F41" s="68"/>
      <c r="G41" s="68"/>
      <c r="H41" s="68"/>
      <c r="I41" s="68"/>
      <c r="J41" s="68"/>
      <c r="K41" s="200">
        <v>2465022.44</v>
      </c>
      <c r="L41" s="68"/>
      <c r="M41" s="200">
        <v>1114212.1499999999</v>
      </c>
      <c r="N41" s="68"/>
      <c r="O41" s="201">
        <v>45.2</v>
      </c>
      <c r="P41" s="68"/>
    </row>
    <row r="42" spans="1:16" x14ac:dyDescent="0.25">
      <c r="A42" s="202"/>
      <c r="B42" s="68"/>
      <c r="C42" s="202" t="s">
        <v>198</v>
      </c>
      <c r="D42" s="68"/>
      <c r="E42" s="202" t="s">
        <v>199</v>
      </c>
      <c r="F42" s="68"/>
      <c r="G42" s="68"/>
      <c r="H42" s="68"/>
      <c r="I42" s="68"/>
      <c r="J42" s="68"/>
      <c r="K42" s="203">
        <v>2362.5</v>
      </c>
      <c r="L42" s="68"/>
      <c r="M42" s="203">
        <v>1214</v>
      </c>
      <c r="N42" s="68"/>
      <c r="O42" s="204">
        <v>51.39</v>
      </c>
      <c r="P42" s="68"/>
    </row>
    <row r="43" spans="1:16" x14ac:dyDescent="0.25">
      <c r="A43" s="205" t="s">
        <v>1</v>
      </c>
      <c r="B43" s="68"/>
      <c r="C43" s="205" t="s">
        <v>108</v>
      </c>
      <c r="D43" s="68"/>
      <c r="E43" s="68"/>
      <c r="F43" s="68"/>
      <c r="G43" s="68"/>
      <c r="H43" s="68"/>
      <c r="I43" s="68"/>
      <c r="J43" s="68"/>
      <c r="K43" s="206">
        <v>2362.5</v>
      </c>
      <c r="L43" s="68"/>
      <c r="M43" s="206">
        <v>1214</v>
      </c>
      <c r="N43" s="68"/>
      <c r="O43" s="207">
        <v>51.39</v>
      </c>
      <c r="P43" s="68"/>
    </row>
    <row r="44" spans="1:16" x14ac:dyDescent="0.25">
      <c r="A44" s="205" t="s">
        <v>1</v>
      </c>
      <c r="B44" s="68"/>
      <c r="C44" s="205" t="s">
        <v>109</v>
      </c>
      <c r="D44" s="68"/>
      <c r="E44" s="68"/>
      <c r="F44" s="68"/>
      <c r="G44" s="68"/>
      <c r="H44" s="68"/>
      <c r="I44" s="68"/>
      <c r="J44" s="68"/>
      <c r="K44" s="206">
        <v>2362.5</v>
      </c>
      <c r="L44" s="68"/>
      <c r="M44" s="206">
        <v>1214</v>
      </c>
      <c r="N44" s="68"/>
      <c r="O44" s="207">
        <v>51.39</v>
      </c>
      <c r="P44" s="68"/>
    </row>
    <row r="45" spans="1:16" x14ac:dyDescent="0.25">
      <c r="A45" s="208" t="s">
        <v>1</v>
      </c>
      <c r="B45" s="68"/>
      <c r="C45" s="208" t="s">
        <v>200</v>
      </c>
      <c r="D45" s="68"/>
      <c r="E45" s="208" t="s">
        <v>201</v>
      </c>
      <c r="F45" s="68"/>
      <c r="G45" s="68"/>
      <c r="H45" s="68"/>
      <c r="I45" s="68"/>
      <c r="J45" s="68"/>
      <c r="K45" s="209">
        <v>470</v>
      </c>
      <c r="L45" s="68"/>
      <c r="M45" s="209">
        <v>345</v>
      </c>
      <c r="N45" s="68"/>
      <c r="O45" s="210">
        <v>73.400000000000006</v>
      </c>
      <c r="P45" s="68"/>
    </row>
    <row r="46" spans="1:16" x14ac:dyDescent="0.25">
      <c r="A46" s="128" t="s">
        <v>1</v>
      </c>
      <c r="B46" s="68"/>
      <c r="C46" s="128" t="s">
        <v>202</v>
      </c>
      <c r="D46" s="68"/>
      <c r="E46" s="128" t="s">
        <v>203</v>
      </c>
      <c r="F46" s="68"/>
      <c r="G46" s="68"/>
      <c r="H46" s="68"/>
      <c r="I46" s="68"/>
      <c r="J46" s="68"/>
      <c r="K46" s="95" t="s">
        <v>1</v>
      </c>
      <c r="L46" s="68"/>
      <c r="M46" s="95">
        <v>345</v>
      </c>
      <c r="N46" s="68"/>
      <c r="O46" s="96" t="s">
        <v>1</v>
      </c>
      <c r="P46" s="68"/>
    </row>
    <row r="47" spans="1:16" x14ac:dyDescent="0.25">
      <c r="A47" s="208" t="s">
        <v>1</v>
      </c>
      <c r="B47" s="68"/>
      <c r="C47" s="208" t="s">
        <v>158</v>
      </c>
      <c r="D47" s="68"/>
      <c r="E47" s="208" t="s">
        <v>159</v>
      </c>
      <c r="F47" s="68"/>
      <c r="G47" s="68"/>
      <c r="H47" s="68"/>
      <c r="I47" s="68"/>
      <c r="J47" s="68"/>
      <c r="K47" s="209">
        <v>1142.5</v>
      </c>
      <c r="L47" s="68"/>
      <c r="M47" s="209">
        <v>329</v>
      </c>
      <c r="N47" s="68"/>
      <c r="O47" s="210">
        <v>28.8</v>
      </c>
      <c r="P47" s="68"/>
    </row>
    <row r="48" spans="1:16" x14ac:dyDescent="0.25">
      <c r="A48" s="128" t="s">
        <v>1</v>
      </c>
      <c r="B48" s="68"/>
      <c r="C48" s="128" t="s">
        <v>160</v>
      </c>
      <c r="D48" s="68"/>
      <c r="E48" s="128" t="s">
        <v>161</v>
      </c>
      <c r="F48" s="68"/>
      <c r="G48" s="68"/>
      <c r="H48" s="68"/>
      <c r="I48" s="68"/>
      <c r="J48" s="68"/>
      <c r="K48" s="95" t="s">
        <v>1</v>
      </c>
      <c r="L48" s="68"/>
      <c r="M48" s="95">
        <v>329</v>
      </c>
      <c r="N48" s="68"/>
      <c r="O48" s="96" t="s">
        <v>1</v>
      </c>
      <c r="P48" s="68"/>
    </row>
    <row r="49" spans="1:16" x14ac:dyDescent="0.25">
      <c r="A49" s="208" t="s">
        <v>1</v>
      </c>
      <c r="B49" s="68"/>
      <c r="C49" s="208" t="s">
        <v>204</v>
      </c>
      <c r="D49" s="68"/>
      <c r="E49" s="208" t="s">
        <v>205</v>
      </c>
      <c r="F49" s="68"/>
      <c r="G49" s="68"/>
      <c r="H49" s="68"/>
      <c r="I49" s="68"/>
      <c r="J49" s="68"/>
      <c r="K49" s="209">
        <v>750</v>
      </c>
      <c r="L49" s="68"/>
      <c r="M49" s="209">
        <v>540</v>
      </c>
      <c r="N49" s="68"/>
      <c r="O49" s="210">
        <v>72</v>
      </c>
      <c r="P49" s="68"/>
    </row>
    <row r="50" spans="1:16" x14ac:dyDescent="0.25">
      <c r="A50" s="128" t="s">
        <v>1</v>
      </c>
      <c r="B50" s="68"/>
      <c r="C50" s="128" t="s">
        <v>206</v>
      </c>
      <c r="D50" s="68"/>
      <c r="E50" s="128" t="s">
        <v>207</v>
      </c>
      <c r="F50" s="68"/>
      <c r="G50" s="68"/>
      <c r="H50" s="68"/>
      <c r="I50" s="68"/>
      <c r="J50" s="68"/>
      <c r="K50" s="95" t="s">
        <v>1</v>
      </c>
      <c r="L50" s="68"/>
      <c r="M50" s="95">
        <v>540</v>
      </c>
      <c r="N50" s="68"/>
      <c r="O50" s="96" t="s">
        <v>1</v>
      </c>
      <c r="P50" s="68"/>
    </row>
    <row r="51" spans="1:16" x14ac:dyDescent="0.25">
      <c r="A51" s="202"/>
      <c r="B51" s="68"/>
      <c r="C51" s="202" t="s">
        <v>208</v>
      </c>
      <c r="D51" s="68"/>
      <c r="E51" s="202" t="s">
        <v>209</v>
      </c>
      <c r="F51" s="68"/>
      <c r="G51" s="68"/>
      <c r="H51" s="68"/>
      <c r="I51" s="68"/>
      <c r="J51" s="68"/>
      <c r="K51" s="203">
        <v>2379474.61</v>
      </c>
      <c r="L51" s="68"/>
      <c r="M51" s="203">
        <v>1088632.3</v>
      </c>
      <c r="N51" s="68"/>
      <c r="O51" s="204">
        <v>45.75</v>
      </c>
      <c r="P51" s="68"/>
    </row>
    <row r="52" spans="1:16" x14ac:dyDescent="0.25">
      <c r="A52" s="205" t="s">
        <v>1</v>
      </c>
      <c r="B52" s="68"/>
      <c r="C52" s="211" t="s">
        <v>293</v>
      </c>
      <c r="D52" s="68"/>
      <c r="E52" s="68"/>
      <c r="F52" s="68"/>
      <c r="G52" s="68"/>
      <c r="H52" s="68"/>
      <c r="I52" s="68"/>
      <c r="J52" s="68"/>
      <c r="K52" s="206">
        <v>17226</v>
      </c>
      <c r="L52" s="68"/>
      <c r="M52" s="206">
        <v>1297.7</v>
      </c>
      <c r="N52" s="68"/>
      <c r="O52" s="212">
        <f>M52/K52*100</f>
        <v>7.5333797747590854</v>
      </c>
      <c r="P52" s="70"/>
    </row>
    <row r="53" spans="1:16" x14ac:dyDescent="0.25">
      <c r="A53" s="205" t="s">
        <v>1</v>
      </c>
      <c r="B53" s="68"/>
      <c r="C53" s="205" t="s">
        <v>291</v>
      </c>
      <c r="D53" s="68"/>
      <c r="E53" s="68"/>
      <c r="F53" s="68"/>
      <c r="G53" s="68"/>
      <c r="H53" s="68"/>
      <c r="I53" s="68"/>
      <c r="J53" s="68"/>
      <c r="K53" s="206">
        <v>12004.39</v>
      </c>
      <c r="L53" s="68"/>
      <c r="M53" s="206">
        <v>0</v>
      </c>
      <c r="N53" s="68"/>
      <c r="O53" s="212">
        <f>M53/K53*100</f>
        <v>0</v>
      </c>
      <c r="P53" s="70"/>
    </row>
    <row r="54" spans="1:16" x14ac:dyDescent="0.25">
      <c r="A54" s="208" t="s">
        <v>1</v>
      </c>
      <c r="B54" s="68"/>
      <c r="C54" s="208" t="s">
        <v>158</v>
      </c>
      <c r="D54" s="68"/>
      <c r="E54" s="208" t="s">
        <v>159</v>
      </c>
      <c r="F54" s="68"/>
      <c r="G54" s="68"/>
      <c r="H54" s="68"/>
      <c r="I54" s="68"/>
      <c r="J54" s="68"/>
      <c r="K54" s="209">
        <v>4464.3900000000003</v>
      </c>
      <c r="L54" s="68"/>
      <c r="M54" s="209">
        <v>0</v>
      </c>
      <c r="N54" s="68"/>
      <c r="O54" s="210"/>
      <c r="P54" s="68"/>
    </row>
    <row r="55" spans="1:16" x14ac:dyDescent="0.25">
      <c r="A55" s="128" t="s">
        <v>1</v>
      </c>
      <c r="B55" s="68"/>
      <c r="C55" s="128" t="s">
        <v>160</v>
      </c>
      <c r="D55" s="68"/>
      <c r="E55" s="128" t="s">
        <v>161</v>
      </c>
      <c r="F55" s="68"/>
      <c r="G55" s="68"/>
      <c r="H55" s="68"/>
      <c r="I55" s="68"/>
      <c r="J55" s="68"/>
      <c r="K55" s="95" t="s">
        <v>1</v>
      </c>
      <c r="L55" s="68"/>
      <c r="M55" s="95">
        <v>0</v>
      </c>
      <c r="N55" s="68"/>
      <c r="O55" s="96" t="s">
        <v>1</v>
      </c>
      <c r="P55" s="68"/>
    </row>
    <row r="56" spans="1:16" x14ac:dyDescent="0.25">
      <c r="A56" s="128" t="s">
        <v>1</v>
      </c>
      <c r="B56" s="68"/>
      <c r="C56" s="128" t="s">
        <v>166</v>
      </c>
      <c r="D56" s="68"/>
      <c r="E56" s="128" t="s">
        <v>167</v>
      </c>
      <c r="F56" s="68"/>
      <c r="G56" s="68"/>
      <c r="H56" s="68"/>
      <c r="I56" s="68"/>
      <c r="J56" s="68"/>
      <c r="K56" s="95" t="s">
        <v>1</v>
      </c>
      <c r="L56" s="68"/>
      <c r="M56" s="95">
        <v>0</v>
      </c>
      <c r="N56" s="68"/>
      <c r="O56" s="96" t="s">
        <v>1</v>
      </c>
      <c r="P56" s="68"/>
    </row>
    <row r="57" spans="1:16" x14ac:dyDescent="0.25">
      <c r="A57" s="128" t="s">
        <v>1</v>
      </c>
      <c r="B57" s="68"/>
      <c r="C57" s="128" t="s">
        <v>210</v>
      </c>
      <c r="D57" s="68"/>
      <c r="E57" s="128" t="s">
        <v>211</v>
      </c>
      <c r="F57" s="68"/>
      <c r="G57" s="68"/>
      <c r="H57" s="68"/>
      <c r="I57" s="68"/>
      <c r="J57" s="68"/>
      <c r="K57" s="95" t="s">
        <v>1</v>
      </c>
      <c r="L57" s="68"/>
      <c r="M57" s="95">
        <v>0</v>
      </c>
      <c r="N57" s="68"/>
      <c r="O57" s="96" t="s">
        <v>1</v>
      </c>
      <c r="P57" s="68"/>
    </row>
    <row r="58" spans="1:16" x14ac:dyDescent="0.25">
      <c r="A58" s="128" t="s">
        <v>1</v>
      </c>
      <c r="B58" s="68"/>
      <c r="C58" s="128" t="s">
        <v>168</v>
      </c>
      <c r="D58" s="68"/>
      <c r="E58" s="128" t="s">
        <v>169</v>
      </c>
      <c r="F58" s="68"/>
      <c r="G58" s="68"/>
      <c r="H58" s="68"/>
      <c r="I58" s="68"/>
      <c r="J58" s="68"/>
      <c r="K58" s="95" t="s">
        <v>1</v>
      </c>
      <c r="L58" s="68"/>
      <c r="M58" s="95">
        <v>0</v>
      </c>
      <c r="N58" s="68"/>
      <c r="O58" s="96" t="s">
        <v>1</v>
      </c>
      <c r="P58" s="68"/>
    </row>
    <row r="59" spans="1:16" x14ac:dyDescent="0.25">
      <c r="A59" s="128" t="s">
        <v>1</v>
      </c>
      <c r="B59" s="68"/>
      <c r="C59" s="128" t="s">
        <v>212</v>
      </c>
      <c r="D59" s="68"/>
      <c r="E59" s="128" t="s">
        <v>213</v>
      </c>
      <c r="F59" s="68"/>
      <c r="G59" s="68"/>
      <c r="H59" s="68"/>
      <c r="I59" s="68"/>
      <c r="J59" s="68"/>
      <c r="K59" s="95" t="s">
        <v>1</v>
      </c>
      <c r="L59" s="68"/>
      <c r="M59" s="95">
        <v>0</v>
      </c>
      <c r="N59" s="68"/>
      <c r="O59" s="96" t="s">
        <v>1</v>
      </c>
      <c r="P59" s="68"/>
    </row>
    <row r="60" spans="1:16" x14ac:dyDescent="0.25">
      <c r="A60" s="128" t="s">
        <v>1</v>
      </c>
      <c r="B60" s="68"/>
      <c r="C60" s="128" t="s">
        <v>186</v>
      </c>
      <c r="D60" s="68"/>
      <c r="E60" s="128" t="s">
        <v>187</v>
      </c>
      <c r="F60" s="68"/>
      <c r="G60" s="68"/>
      <c r="H60" s="68"/>
      <c r="I60" s="68"/>
      <c r="J60" s="68"/>
      <c r="K60" s="95" t="s">
        <v>1</v>
      </c>
      <c r="L60" s="68"/>
      <c r="M60" s="95">
        <v>0</v>
      </c>
      <c r="N60" s="68"/>
      <c r="O60" s="96" t="s">
        <v>1</v>
      </c>
      <c r="P60" s="68"/>
    </row>
    <row r="61" spans="1:16" x14ac:dyDescent="0.25">
      <c r="A61" s="128" t="s">
        <v>1</v>
      </c>
      <c r="B61" s="68"/>
      <c r="C61" s="128" t="s">
        <v>188</v>
      </c>
      <c r="D61" s="68"/>
      <c r="E61" s="128" t="s">
        <v>189</v>
      </c>
      <c r="F61" s="68"/>
      <c r="G61" s="68"/>
      <c r="H61" s="68"/>
      <c r="I61" s="68"/>
      <c r="J61" s="68"/>
      <c r="K61" s="95" t="s">
        <v>1</v>
      </c>
      <c r="L61" s="68"/>
      <c r="M61" s="95">
        <v>0</v>
      </c>
      <c r="N61" s="68"/>
      <c r="O61" s="96" t="s">
        <v>1</v>
      </c>
      <c r="P61" s="68"/>
    </row>
    <row r="62" spans="1:16" s="64" customFormat="1" x14ac:dyDescent="0.25">
      <c r="A62" s="208" t="s">
        <v>1</v>
      </c>
      <c r="B62" s="68"/>
      <c r="C62" s="208" t="s">
        <v>192</v>
      </c>
      <c r="D62" s="68"/>
      <c r="E62" s="208" t="s">
        <v>193</v>
      </c>
      <c r="F62" s="68"/>
      <c r="G62" s="68"/>
      <c r="H62" s="68"/>
      <c r="I62" s="68"/>
      <c r="J62" s="68"/>
      <c r="K62" s="209">
        <v>7540</v>
      </c>
      <c r="L62" s="68"/>
      <c r="M62" s="209">
        <v>0</v>
      </c>
      <c r="N62" s="68"/>
      <c r="O62" s="210">
        <v>0</v>
      </c>
      <c r="P62" s="68"/>
    </row>
    <row r="63" spans="1:16" s="64" customFormat="1" x14ac:dyDescent="0.25">
      <c r="A63" s="205" t="s">
        <v>1</v>
      </c>
      <c r="B63" s="68"/>
      <c r="C63" s="205" t="s">
        <v>292</v>
      </c>
      <c r="D63" s="68"/>
      <c r="E63" s="68"/>
      <c r="F63" s="68"/>
      <c r="G63" s="68"/>
      <c r="H63" s="68"/>
      <c r="I63" s="68"/>
      <c r="J63" s="68"/>
      <c r="K63" s="206">
        <v>5221.6099999999997</v>
      </c>
      <c r="L63" s="68"/>
      <c r="M63" s="206">
        <v>1297.7</v>
      </c>
      <c r="N63" s="68"/>
      <c r="O63" s="212">
        <f>M63/K63*100</f>
        <v>24.852488025723869</v>
      </c>
      <c r="P63" s="70"/>
    </row>
    <row r="64" spans="1:16" s="64" customFormat="1" x14ac:dyDescent="0.25">
      <c r="A64" s="208" t="s">
        <v>1</v>
      </c>
      <c r="B64" s="68"/>
      <c r="C64" s="208" t="s">
        <v>200</v>
      </c>
      <c r="D64" s="68"/>
      <c r="E64" s="208" t="s">
        <v>201</v>
      </c>
      <c r="F64" s="68"/>
      <c r="G64" s="68"/>
      <c r="H64" s="68"/>
      <c r="I64" s="68"/>
      <c r="J64" s="68"/>
      <c r="K64" s="209">
        <v>180</v>
      </c>
      <c r="L64" s="68"/>
      <c r="M64" s="209">
        <v>180</v>
      </c>
      <c r="N64" s="68"/>
      <c r="O64" s="210">
        <v>100</v>
      </c>
      <c r="P64" s="68"/>
    </row>
    <row r="65" spans="1:16" s="64" customFormat="1" x14ac:dyDescent="0.25">
      <c r="A65" s="128" t="s">
        <v>1</v>
      </c>
      <c r="B65" s="68"/>
      <c r="C65" s="128" t="s">
        <v>202</v>
      </c>
      <c r="D65" s="68"/>
      <c r="E65" s="128" t="s">
        <v>203</v>
      </c>
      <c r="F65" s="68"/>
      <c r="G65" s="68"/>
      <c r="H65" s="68"/>
      <c r="I65" s="68"/>
      <c r="J65" s="68"/>
      <c r="K65" s="95" t="s">
        <v>1</v>
      </c>
      <c r="L65" s="68"/>
      <c r="M65" s="95">
        <v>180</v>
      </c>
      <c r="N65" s="68"/>
      <c r="O65" s="96" t="s">
        <v>1</v>
      </c>
      <c r="P65" s="68"/>
    </row>
    <row r="66" spans="1:16" s="64" customFormat="1" x14ac:dyDescent="0.25">
      <c r="A66" s="208" t="s">
        <v>1</v>
      </c>
      <c r="B66" s="68"/>
      <c r="C66" s="208" t="s">
        <v>158</v>
      </c>
      <c r="D66" s="68"/>
      <c r="E66" s="208" t="s">
        <v>159</v>
      </c>
      <c r="F66" s="68"/>
      <c r="G66" s="68"/>
      <c r="H66" s="68"/>
      <c r="I66" s="68"/>
      <c r="J66" s="68"/>
      <c r="K66" s="209">
        <v>5041.6099999999997</v>
      </c>
      <c r="L66" s="68"/>
      <c r="M66" s="209">
        <v>1117.7</v>
      </c>
      <c r="N66" s="68"/>
      <c r="O66" s="221">
        <f>M66/K66*100</f>
        <v>22.169505376258776</v>
      </c>
      <c r="P66" s="70"/>
    </row>
    <row r="67" spans="1:16" s="64" customFormat="1" x14ac:dyDescent="0.25">
      <c r="A67" s="128" t="s">
        <v>1</v>
      </c>
      <c r="B67" s="68"/>
      <c r="C67" s="128" t="s">
        <v>160</v>
      </c>
      <c r="D67" s="68"/>
      <c r="E67" s="128" t="s">
        <v>161</v>
      </c>
      <c r="F67" s="68"/>
      <c r="G67" s="68"/>
      <c r="H67" s="68"/>
      <c r="I67" s="68"/>
      <c r="J67" s="68"/>
      <c r="K67" s="95" t="s">
        <v>1</v>
      </c>
      <c r="L67" s="68"/>
      <c r="M67" s="95">
        <v>251.7</v>
      </c>
      <c r="N67" s="68"/>
      <c r="O67" s="96" t="s">
        <v>1</v>
      </c>
      <c r="P67" s="68"/>
    </row>
    <row r="68" spans="1:16" s="64" customFormat="1" x14ac:dyDescent="0.25">
      <c r="A68" s="128" t="s">
        <v>1</v>
      </c>
      <c r="B68" s="68"/>
      <c r="C68" s="128" t="s">
        <v>166</v>
      </c>
      <c r="D68" s="68"/>
      <c r="E68" s="128" t="s">
        <v>167</v>
      </c>
      <c r="F68" s="68"/>
      <c r="G68" s="68"/>
      <c r="H68" s="68"/>
      <c r="I68" s="68"/>
      <c r="J68" s="68"/>
      <c r="K68" s="95" t="s">
        <v>1</v>
      </c>
      <c r="L68" s="68"/>
      <c r="M68" s="95">
        <v>49.07</v>
      </c>
      <c r="N68" s="68"/>
      <c r="O68" s="96" t="s">
        <v>1</v>
      </c>
      <c r="P68" s="68"/>
    </row>
    <row r="69" spans="1:16" s="64" customFormat="1" x14ac:dyDescent="0.25">
      <c r="A69" s="128" t="s">
        <v>1</v>
      </c>
      <c r="B69" s="68"/>
      <c r="C69" s="128" t="s">
        <v>210</v>
      </c>
      <c r="D69" s="68"/>
      <c r="E69" s="128" t="s">
        <v>211</v>
      </c>
      <c r="F69" s="68"/>
      <c r="G69" s="68"/>
      <c r="H69" s="68"/>
      <c r="I69" s="68"/>
      <c r="J69" s="68"/>
      <c r="K69" s="95" t="s">
        <v>1</v>
      </c>
      <c r="L69" s="68"/>
      <c r="M69" s="95">
        <v>12.69</v>
      </c>
      <c r="N69" s="68"/>
      <c r="O69" s="96" t="s">
        <v>1</v>
      </c>
      <c r="P69" s="68"/>
    </row>
    <row r="70" spans="1:16" s="64" customFormat="1" x14ac:dyDescent="0.25">
      <c r="A70" s="128" t="s">
        <v>1</v>
      </c>
      <c r="B70" s="68"/>
      <c r="C70" s="128" t="s">
        <v>168</v>
      </c>
      <c r="D70" s="68"/>
      <c r="E70" s="128" t="s">
        <v>169</v>
      </c>
      <c r="F70" s="68"/>
      <c r="G70" s="68"/>
      <c r="H70" s="68"/>
      <c r="I70" s="68"/>
      <c r="J70" s="68"/>
      <c r="K70" s="95" t="s">
        <v>1</v>
      </c>
      <c r="L70" s="68"/>
      <c r="M70" s="95">
        <v>32</v>
      </c>
      <c r="N70" s="68"/>
      <c r="O70" s="96" t="s">
        <v>1</v>
      </c>
      <c r="P70" s="68"/>
    </row>
    <row r="71" spans="1:16" s="64" customFormat="1" x14ac:dyDescent="0.25">
      <c r="A71" s="128" t="s">
        <v>1</v>
      </c>
      <c r="B71" s="68"/>
      <c r="C71" s="128" t="s">
        <v>212</v>
      </c>
      <c r="D71" s="68"/>
      <c r="E71" s="128" t="s">
        <v>213</v>
      </c>
      <c r="F71" s="68"/>
      <c r="G71" s="68"/>
      <c r="H71" s="68"/>
      <c r="I71" s="68"/>
      <c r="J71" s="68"/>
      <c r="K71" s="95" t="s">
        <v>1</v>
      </c>
      <c r="L71" s="68"/>
      <c r="M71" s="95">
        <v>675.42</v>
      </c>
      <c r="N71" s="68"/>
      <c r="O71" s="96" t="s">
        <v>1</v>
      </c>
      <c r="P71" s="68"/>
    </row>
    <row r="72" spans="1:16" s="64" customFormat="1" x14ac:dyDescent="0.25">
      <c r="A72" s="128" t="s">
        <v>1</v>
      </c>
      <c r="B72" s="68"/>
      <c r="C72" s="128" t="s">
        <v>186</v>
      </c>
      <c r="D72" s="68"/>
      <c r="E72" s="128" t="s">
        <v>187</v>
      </c>
      <c r="F72" s="68"/>
      <c r="G72" s="68"/>
      <c r="H72" s="68"/>
      <c r="I72" s="68"/>
      <c r="J72" s="68"/>
      <c r="K72" s="95" t="s">
        <v>1</v>
      </c>
      <c r="L72" s="68"/>
      <c r="M72" s="95">
        <v>25</v>
      </c>
      <c r="N72" s="68"/>
      <c r="O72" s="96" t="s">
        <v>1</v>
      </c>
      <c r="P72" s="68"/>
    </row>
    <row r="73" spans="1:16" s="64" customFormat="1" x14ac:dyDescent="0.25">
      <c r="A73" s="128" t="s">
        <v>1</v>
      </c>
      <c r="B73" s="68"/>
      <c r="C73" s="128" t="s">
        <v>188</v>
      </c>
      <c r="D73" s="68"/>
      <c r="E73" s="128" t="s">
        <v>189</v>
      </c>
      <c r="F73" s="68"/>
      <c r="G73" s="68"/>
      <c r="H73" s="68"/>
      <c r="I73" s="68"/>
      <c r="J73" s="68"/>
      <c r="K73" s="95" t="s">
        <v>1</v>
      </c>
      <c r="L73" s="68"/>
      <c r="M73" s="95">
        <v>71.819999999999993</v>
      </c>
      <c r="N73" s="68"/>
      <c r="O73" s="96" t="s">
        <v>1</v>
      </c>
      <c r="P73" s="68"/>
    </row>
    <row r="74" spans="1:16" x14ac:dyDescent="0.25">
      <c r="A74" s="205" t="s">
        <v>1</v>
      </c>
      <c r="B74" s="68"/>
      <c r="C74" s="211" t="s">
        <v>112</v>
      </c>
      <c r="D74" s="68"/>
      <c r="E74" s="68"/>
      <c r="F74" s="68"/>
      <c r="G74" s="68"/>
      <c r="H74" s="68"/>
      <c r="I74" s="68"/>
      <c r="J74" s="68"/>
      <c r="K74" s="206">
        <v>34807.32</v>
      </c>
      <c r="L74" s="68"/>
      <c r="M74" s="206">
        <v>7549.68</v>
      </c>
      <c r="N74" s="68"/>
      <c r="O74" s="212">
        <f>M74/K74*100</f>
        <v>21.689920396054625</v>
      </c>
      <c r="P74" s="70"/>
    </row>
    <row r="75" spans="1:16" x14ac:dyDescent="0.25">
      <c r="A75" s="205" t="s">
        <v>1</v>
      </c>
      <c r="B75" s="68"/>
      <c r="C75" s="205" t="s">
        <v>294</v>
      </c>
      <c r="D75" s="68"/>
      <c r="E75" s="68"/>
      <c r="F75" s="68"/>
      <c r="G75" s="68"/>
      <c r="H75" s="68"/>
      <c r="I75" s="68"/>
      <c r="J75" s="68"/>
      <c r="K75" s="206">
        <f>K76+K84</f>
        <v>21000</v>
      </c>
      <c r="L75" s="68"/>
      <c r="M75" s="206">
        <v>0</v>
      </c>
      <c r="N75" s="68"/>
      <c r="O75" s="207">
        <f>M75/K75*100</f>
        <v>0</v>
      </c>
      <c r="P75" s="68"/>
    </row>
    <row r="76" spans="1:16" x14ac:dyDescent="0.25">
      <c r="A76" s="208" t="s">
        <v>1</v>
      </c>
      <c r="B76" s="68"/>
      <c r="C76" s="208" t="s">
        <v>158</v>
      </c>
      <c r="D76" s="68"/>
      <c r="E76" s="208" t="s">
        <v>159</v>
      </c>
      <c r="F76" s="68"/>
      <c r="G76" s="68"/>
      <c r="H76" s="68"/>
      <c r="I76" s="68"/>
      <c r="J76" s="68"/>
      <c r="K76" s="209">
        <v>14614.14</v>
      </c>
      <c r="L76" s="68"/>
      <c r="M76" s="209">
        <v>0</v>
      </c>
      <c r="N76" s="68"/>
      <c r="O76" s="210">
        <f>M76/K76*100</f>
        <v>0</v>
      </c>
      <c r="P76" s="68"/>
    </row>
    <row r="77" spans="1:16" x14ac:dyDescent="0.25">
      <c r="A77" s="128" t="s">
        <v>1</v>
      </c>
      <c r="B77" s="68"/>
      <c r="C77" s="128" t="s">
        <v>160</v>
      </c>
      <c r="D77" s="68"/>
      <c r="E77" s="128" t="s">
        <v>161</v>
      </c>
      <c r="F77" s="68"/>
      <c r="G77" s="68"/>
      <c r="H77" s="68"/>
      <c r="I77" s="68"/>
      <c r="J77" s="68"/>
      <c r="K77" s="95" t="s">
        <v>1</v>
      </c>
      <c r="L77" s="68"/>
      <c r="M77" s="95">
        <v>0</v>
      </c>
      <c r="N77" s="68"/>
      <c r="O77" s="96" t="s">
        <v>1</v>
      </c>
      <c r="P77" s="68"/>
    </row>
    <row r="78" spans="1:16" x14ac:dyDescent="0.25">
      <c r="A78" s="128" t="s">
        <v>1</v>
      </c>
      <c r="B78" s="68"/>
      <c r="C78" s="128" t="s">
        <v>166</v>
      </c>
      <c r="D78" s="68"/>
      <c r="E78" s="128" t="s">
        <v>167</v>
      </c>
      <c r="F78" s="68"/>
      <c r="G78" s="68"/>
      <c r="H78" s="68"/>
      <c r="I78" s="68"/>
      <c r="J78" s="68"/>
      <c r="K78" s="95" t="s">
        <v>1</v>
      </c>
      <c r="L78" s="68"/>
      <c r="M78" s="95">
        <v>0</v>
      </c>
      <c r="N78" s="68"/>
      <c r="O78" s="96" t="s">
        <v>1</v>
      </c>
      <c r="P78" s="68"/>
    </row>
    <row r="79" spans="1:16" x14ac:dyDescent="0.25">
      <c r="A79" s="128" t="s">
        <v>1</v>
      </c>
      <c r="B79" s="68"/>
      <c r="C79" s="128" t="s">
        <v>174</v>
      </c>
      <c r="D79" s="68"/>
      <c r="E79" s="128" t="s">
        <v>175</v>
      </c>
      <c r="F79" s="68"/>
      <c r="G79" s="68"/>
      <c r="H79" s="68"/>
      <c r="I79" s="68"/>
      <c r="J79" s="68"/>
      <c r="K79" s="95" t="s">
        <v>1</v>
      </c>
      <c r="L79" s="68"/>
      <c r="M79" s="95">
        <v>0</v>
      </c>
      <c r="N79" s="68"/>
      <c r="O79" s="96" t="s">
        <v>1</v>
      </c>
      <c r="P79" s="68"/>
    </row>
    <row r="80" spans="1:16" x14ac:dyDescent="0.25">
      <c r="A80" s="128" t="s">
        <v>1</v>
      </c>
      <c r="B80" s="68"/>
      <c r="C80" s="128" t="s">
        <v>180</v>
      </c>
      <c r="D80" s="68"/>
      <c r="E80" s="128" t="s">
        <v>181</v>
      </c>
      <c r="F80" s="68"/>
      <c r="G80" s="68"/>
      <c r="H80" s="68"/>
      <c r="I80" s="68"/>
      <c r="J80" s="68"/>
      <c r="K80" s="95" t="s">
        <v>1</v>
      </c>
      <c r="L80" s="68"/>
      <c r="M80" s="95">
        <v>0</v>
      </c>
      <c r="N80" s="68"/>
      <c r="O80" s="96" t="s">
        <v>1</v>
      </c>
      <c r="P80" s="68"/>
    </row>
    <row r="81" spans="1:16" x14ac:dyDescent="0.25">
      <c r="A81" s="128" t="s">
        <v>1</v>
      </c>
      <c r="B81" s="68"/>
      <c r="C81" s="128" t="s">
        <v>212</v>
      </c>
      <c r="D81" s="68"/>
      <c r="E81" s="128" t="s">
        <v>213</v>
      </c>
      <c r="F81" s="68"/>
      <c r="G81" s="68"/>
      <c r="H81" s="68"/>
      <c r="I81" s="68"/>
      <c r="J81" s="68"/>
      <c r="K81" s="95" t="s">
        <v>1</v>
      </c>
      <c r="L81" s="68"/>
      <c r="M81" s="95">
        <v>0</v>
      </c>
      <c r="N81" s="68"/>
      <c r="O81" s="96" t="s">
        <v>1</v>
      </c>
      <c r="P81" s="68"/>
    </row>
    <row r="82" spans="1:16" x14ac:dyDescent="0.25">
      <c r="A82" s="128" t="s">
        <v>1</v>
      </c>
      <c r="B82" s="68"/>
      <c r="C82" s="128" t="s">
        <v>186</v>
      </c>
      <c r="D82" s="68"/>
      <c r="E82" s="128" t="s">
        <v>187</v>
      </c>
      <c r="F82" s="68"/>
      <c r="G82" s="68"/>
      <c r="H82" s="68"/>
      <c r="I82" s="68"/>
      <c r="J82" s="68"/>
      <c r="K82" s="95" t="s">
        <v>1</v>
      </c>
      <c r="L82" s="68"/>
      <c r="M82" s="95">
        <v>0</v>
      </c>
      <c r="N82" s="68"/>
      <c r="O82" s="96" t="s">
        <v>1</v>
      </c>
      <c r="P82" s="68"/>
    </row>
    <row r="83" spans="1:16" x14ac:dyDescent="0.25">
      <c r="A83" s="128" t="s">
        <v>1</v>
      </c>
      <c r="B83" s="68"/>
      <c r="C83" s="128" t="s">
        <v>188</v>
      </c>
      <c r="D83" s="68"/>
      <c r="E83" s="128" t="s">
        <v>189</v>
      </c>
      <c r="F83" s="68"/>
      <c r="G83" s="68"/>
      <c r="H83" s="68"/>
      <c r="I83" s="68"/>
      <c r="J83" s="68"/>
      <c r="K83" s="95" t="s">
        <v>1</v>
      </c>
      <c r="L83" s="68"/>
      <c r="M83" s="95">
        <v>0</v>
      </c>
      <c r="N83" s="68"/>
      <c r="O83" s="96" t="s">
        <v>1</v>
      </c>
      <c r="P83" s="68"/>
    </row>
    <row r="84" spans="1:16" x14ac:dyDescent="0.25">
      <c r="A84" s="208" t="s">
        <v>1</v>
      </c>
      <c r="B84" s="68"/>
      <c r="C84" s="208" t="s">
        <v>192</v>
      </c>
      <c r="D84" s="68"/>
      <c r="E84" s="208" t="s">
        <v>193</v>
      </c>
      <c r="F84" s="68"/>
      <c r="G84" s="68"/>
      <c r="H84" s="68"/>
      <c r="I84" s="68"/>
      <c r="J84" s="68"/>
      <c r="K84" s="209">
        <v>6385.86</v>
      </c>
      <c r="L84" s="68"/>
      <c r="M84" s="209">
        <v>0</v>
      </c>
      <c r="N84" s="68"/>
      <c r="O84" s="210">
        <f>M84/K84*100</f>
        <v>0</v>
      </c>
      <c r="P84" s="68"/>
    </row>
    <row r="85" spans="1:16" s="64" customFormat="1" x14ac:dyDescent="0.25">
      <c r="A85" s="128"/>
      <c r="B85" s="68"/>
      <c r="C85" s="128" t="s">
        <v>214</v>
      </c>
      <c r="D85" s="68"/>
      <c r="E85" s="128" t="s">
        <v>215</v>
      </c>
      <c r="F85" s="68"/>
      <c r="G85" s="68"/>
      <c r="H85" s="68"/>
      <c r="I85" s="68"/>
      <c r="J85" s="68"/>
      <c r="K85" s="95" t="s">
        <v>1</v>
      </c>
      <c r="L85" s="68"/>
      <c r="M85" s="95">
        <v>0</v>
      </c>
      <c r="N85" s="68"/>
      <c r="O85" s="96"/>
      <c r="P85" s="68"/>
    </row>
    <row r="86" spans="1:16" s="64" customFormat="1" x14ac:dyDescent="0.25">
      <c r="A86" s="205" t="s">
        <v>1</v>
      </c>
      <c r="B86" s="68"/>
      <c r="C86" s="205" t="s">
        <v>295</v>
      </c>
      <c r="D86" s="68"/>
      <c r="E86" s="68"/>
      <c r="F86" s="68"/>
      <c r="G86" s="68"/>
      <c r="H86" s="68"/>
      <c r="I86" s="68"/>
      <c r="J86" s="68"/>
      <c r="K86" s="206">
        <v>13807.32</v>
      </c>
      <c r="L86" s="68"/>
      <c r="M86" s="206">
        <v>7549.68</v>
      </c>
      <c r="N86" s="68"/>
      <c r="O86" s="212">
        <f>M86/K86*100</f>
        <v>54.678822537610486</v>
      </c>
      <c r="P86" s="70"/>
    </row>
    <row r="87" spans="1:16" s="64" customFormat="1" x14ac:dyDescent="0.25">
      <c r="A87" s="208" t="s">
        <v>1</v>
      </c>
      <c r="B87" s="68"/>
      <c r="C87" s="208" t="s">
        <v>158</v>
      </c>
      <c r="D87" s="68"/>
      <c r="E87" s="208" t="s">
        <v>159</v>
      </c>
      <c r="F87" s="68"/>
      <c r="G87" s="68"/>
      <c r="H87" s="68"/>
      <c r="I87" s="68"/>
      <c r="J87" s="68"/>
      <c r="K87" s="209">
        <v>7093.18</v>
      </c>
      <c r="L87" s="68"/>
      <c r="M87" s="209">
        <v>7093.18</v>
      </c>
      <c r="N87" s="68"/>
      <c r="O87" s="210">
        <f>M87/K87*100</f>
        <v>100</v>
      </c>
      <c r="P87" s="68"/>
    </row>
    <row r="88" spans="1:16" s="64" customFormat="1" x14ac:dyDescent="0.25">
      <c r="A88" s="128" t="s">
        <v>1</v>
      </c>
      <c r="B88" s="68"/>
      <c r="C88" s="128" t="s">
        <v>160</v>
      </c>
      <c r="D88" s="68"/>
      <c r="E88" s="128" t="s">
        <v>161</v>
      </c>
      <c r="F88" s="68"/>
      <c r="G88" s="68"/>
      <c r="H88" s="68"/>
      <c r="I88" s="68"/>
      <c r="J88" s="68"/>
      <c r="K88" s="95" t="s">
        <v>1</v>
      </c>
      <c r="L88" s="68"/>
      <c r="M88" s="95">
        <v>1166.47</v>
      </c>
      <c r="N88" s="68"/>
      <c r="O88" s="96" t="s">
        <v>1</v>
      </c>
      <c r="P88" s="68"/>
    </row>
    <row r="89" spans="1:16" s="64" customFormat="1" x14ac:dyDescent="0.25">
      <c r="A89" s="128" t="s">
        <v>1</v>
      </c>
      <c r="B89" s="68"/>
      <c r="C89" s="128" t="s">
        <v>166</v>
      </c>
      <c r="D89" s="68"/>
      <c r="E89" s="128" t="s">
        <v>167</v>
      </c>
      <c r="F89" s="68"/>
      <c r="G89" s="68"/>
      <c r="H89" s="68"/>
      <c r="I89" s="68"/>
      <c r="J89" s="68"/>
      <c r="K89" s="95" t="s">
        <v>1</v>
      </c>
      <c r="L89" s="68"/>
      <c r="M89" s="95">
        <v>15.55</v>
      </c>
      <c r="N89" s="68"/>
      <c r="O89" s="96" t="s">
        <v>1</v>
      </c>
      <c r="P89" s="68"/>
    </row>
    <row r="90" spans="1:16" s="64" customFormat="1" x14ac:dyDescent="0.25">
      <c r="A90" s="128" t="s">
        <v>1</v>
      </c>
      <c r="B90" s="68"/>
      <c r="C90" s="128" t="s">
        <v>174</v>
      </c>
      <c r="D90" s="68"/>
      <c r="E90" s="128" t="s">
        <v>175</v>
      </c>
      <c r="F90" s="68"/>
      <c r="G90" s="68"/>
      <c r="H90" s="68"/>
      <c r="I90" s="68"/>
      <c r="J90" s="68"/>
      <c r="K90" s="95" t="s">
        <v>1</v>
      </c>
      <c r="L90" s="68"/>
      <c r="M90" s="95">
        <v>470</v>
      </c>
      <c r="N90" s="68"/>
      <c r="O90" s="96" t="s">
        <v>1</v>
      </c>
      <c r="P90" s="68"/>
    </row>
    <row r="91" spans="1:16" s="64" customFormat="1" x14ac:dyDescent="0.25">
      <c r="A91" s="128" t="s">
        <v>1</v>
      </c>
      <c r="B91" s="68"/>
      <c r="C91" s="128" t="s">
        <v>180</v>
      </c>
      <c r="D91" s="68"/>
      <c r="E91" s="128" t="s">
        <v>181</v>
      </c>
      <c r="F91" s="68"/>
      <c r="G91" s="68"/>
      <c r="H91" s="68"/>
      <c r="I91" s="68"/>
      <c r="J91" s="68"/>
      <c r="K91" s="95" t="s">
        <v>1</v>
      </c>
      <c r="L91" s="68"/>
      <c r="M91" s="95">
        <v>582.66</v>
      </c>
      <c r="N91" s="68"/>
      <c r="O91" s="96" t="s">
        <v>1</v>
      </c>
      <c r="P91" s="68"/>
    </row>
    <row r="92" spans="1:16" s="64" customFormat="1" x14ac:dyDescent="0.25">
      <c r="A92" s="128" t="s">
        <v>1</v>
      </c>
      <c r="B92" s="68"/>
      <c r="C92" s="128" t="s">
        <v>212</v>
      </c>
      <c r="D92" s="68"/>
      <c r="E92" s="128" t="s">
        <v>213</v>
      </c>
      <c r="F92" s="68"/>
      <c r="G92" s="68"/>
      <c r="H92" s="68"/>
      <c r="I92" s="68"/>
      <c r="J92" s="68"/>
      <c r="K92" s="95" t="s">
        <v>1</v>
      </c>
      <c r="L92" s="68"/>
      <c r="M92" s="95">
        <v>50</v>
      </c>
      <c r="N92" s="68"/>
      <c r="O92" s="96" t="s">
        <v>1</v>
      </c>
      <c r="P92" s="68"/>
    </row>
    <row r="93" spans="1:16" s="64" customFormat="1" x14ac:dyDescent="0.25">
      <c r="A93" s="128" t="s">
        <v>1</v>
      </c>
      <c r="B93" s="68"/>
      <c r="C93" s="128" t="s">
        <v>186</v>
      </c>
      <c r="D93" s="68"/>
      <c r="E93" s="128" t="s">
        <v>187</v>
      </c>
      <c r="F93" s="68"/>
      <c r="G93" s="68"/>
      <c r="H93" s="68"/>
      <c r="I93" s="68"/>
      <c r="J93" s="68"/>
      <c r="K93" s="95" t="s">
        <v>1</v>
      </c>
      <c r="L93" s="68"/>
      <c r="M93" s="95">
        <v>720</v>
      </c>
      <c r="N93" s="68"/>
      <c r="O93" s="96" t="s">
        <v>1</v>
      </c>
      <c r="P93" s="68"/>
    </row>
    <row r="94" spans="1:16" s="64" customFormat="1" x14ac:dyDescent="0.25">
      <c r="A94" s="128" t="s">
        <v>1</v>
      </c>
      <c r="B94" s="68"/>
      <c r="C94" s="128" t="s">
        <v>188</v>
      </c>
      <c r="D94" s="68"/>
      <c r="E94" s="128" t="s">
        <v>189</v>
      </c>
      <c r="F94" s="68"/>
      <c r="G94" s="68"/>
      <c r="H94" s="68"/>
      <c r="I94" s="68"/>
      <c r="J94" s="68"/>
      <c r="K94" s="95" t="s">
        <v>1</v>
      </c>
      <c r="L94" s="68"/>
      <c r="M94" s="95">
        <v>4088.5</v>
      </c>
      <c r="N94" s="68"/>
      <c r="O94" s="96" t="s">
        <v>1</v>
      </c>
      <c r="P94" s="68"/>
    </row>
    <row r="95" spans="1:16" s="64" customFormat="1" x14ac:dyDescent="0.25">
      <c r="A95" s="208" t="s">
        <v>1</v>
      </c>
      <c r="B95" s="68"/>
      <c r="C95" s="208" t="s">
        <v>192</v>
      </c>
      <c r="D95" s="68"/>
      <c r="E95" s="208" t="s">
        <v>193</v>
      </c>
      <c r="F95" s="68"/>
      <c r="G95" s="68"/>
      <c r="H95" s="68"/>
      <c r="I95" s="68"/>
      <c r="J95" s="68"/>
      <c r="K95" s="209">
        <v>6714.14</v>
      </c>
      <c r="L95" s="68"/>
      <c r="M95" s="209">
        <v>456.5</v>
      </c>
      <c r="N95" s="68"/>
      <c r="O95" s="221">
        <f>M95/K95*100</f>
        <v>6.7990837247957288</v>
      </c>
      <c r="P95" s="70"/>
    </row>
    <row r="96" spans="1:16" x14ac:dyDescent="0.25">
      <c r="A96" s="128"/>
      <c r="B96" s="68"/>
      <c r="C96" s="128" t="s">
        <v>214</v>
      </c>
      <c r="D96" s="68"/>
      <c r="E96" s="128" t="s">
        <v>215</v>
      </c>
      <c r="F96" s="68"/>
      <c r="G96" s="68"/>
      <c r="H96" s="68"/>
      <c r="I96" s="68"/>
      <c r="J96" s="68"/>
      <c r="K96" s="95" t="s">
        <v>1</v>
      </c>
      <c r="L96" s="68"/>
      <c r="M96" s="95">
        <v>456.5</v>
      </c>
      <c r="N96" s="68"/>
      <c r="O96" s="96"/>
      <c r="P96" s="68"/>
    </row>
    <row r="97" spans="1:16" x14ac:dyDescent="0.25">
      <c r="A97" s="205" t="s">
        <v>1</v>
      </c>
      <c r="B97" s="205"/>
      <c r="C97" s="205" t="s">
        <v>114</v>
      </c>
      <c r="D97" s="205"/>
      <c r="E97" s="205"/>
      <c r="F97" s="205"/>
      <c r="G97" s="205"/>
      <c r="H97" s="205"/>
      <c r="I97" s="205"/>
      <c r="J97" s="205"/>
      <c r="K97" s="206">
        <v>2322181.29</v>
      </c>
      <c r="L97" s="206"/>
      <c r="M97" s="206">
        <v>1077528.92</v>
      </c>
      <c r="N97" s="206"/>
      <c r="O97" s="207">
        <v>46.4</v>
      </c>
      <c r="P97" s="207"/>
    </row>
    <row r="98" spans="1:16" x14ac:dyDescent="0.25">
      <c r="A98" s="205" t="s">
        <v>1</v>
      </c>
      <c r="B98" s="205"/>
      <c r="C98" s="205" t="s">
        <v>296</v>
      </c>
      <c r="D98" s="205"/>
      <c r="E98" s="205"/>
      <c r="F98" s="205"/>
      <c r="G98" s="205"/>
      <c r="H98" s="205"/>
      <c r="I98" s="205"/>
      <c r="J98" s="205"/>
      <c r="K98" s="206">
        <v>2279500</v>
      </c>
      <c r="L98" s="206"/>
      <c r="M98" s="206">
        <v>1065088.1599999999</v>
      </c>
      <c r="N98" s="206"/>
      <c r="O98" s="207">
        <v>46.72</v>
      </c>
      <c r="P98" s="207"/>
    </row>
    <row r="99" spans="1:16" x14ac:dyDescent="0.25">
      <c r="A99" s="208" t="s">
        <v>1</v>
      </c>
      <c r="B99" s="68"/>
      <c r="C99" s="208" t="s">
        <v>200</v>
      </c>
      <c r="D99" s="68"/>
      <c r="E99" s="208" t="s">
        <v>201</v>
      </c>
      <c r="F99" s="68"/>
      <c r="G99" s="68"/>
      <c r="H99" s="68"/>
      <c r="I99" s="68"/>
      <c r="J99" s="68"/>
      <c r="K99" s="209">
        <v>2096450</v>
      </c>
      <c r="L99" s="68"/>
      <c r="M99" s="209">
        <v>975838.75</v>
      </c>
      <c r="N99" s="68"/>
      <c r="O99" s="210">
        <v>46.55</v>
      </c>
      <c r="P99" s="68"/>
    </row>
    <row r="100" spans="1:16" x14ac:dyDescent="0.25">
      <c r="A100" s="128" t="s">
        <v>1</v>
      </c>
      <c r="B100" s="68"/>
      <c r="C100" s="128" t="s">
        <v>216</v>
      </c>
      <c r="D100" s="68"/>
      <c r="E100" s="128" t="s">
        <v>217</v>
      </c>
      <c r="F100" s="68"/>
      <c r="G100" s="68"/>
      <c r="H100" s="68"/>
      <c r="I100" s="68"/>
      <c r="J100" s="68"/>
      <c r="K100" s="95" t="s">
        <v>1</v>
      </c>
      <c r="L100" s="68"/>
      <c r="M100" s="95">
        <v>810864.47</v>
      </c>
      <c r="N100" s="68"/>
      <c r="O100" s="96" t="s">
        <v>1</v>
      </c>
      <c r="P100" s="68"/>
    </row>
    <row r="101" spans="1:16" x14ac:dyDescent="0.25">
      <c r="A101" s="128" t="s">
        <v>1</v>
      </c>
      <c r="B101" s="68"/>
      <c r="C101" s="128" t="s">
        <v>202</v>
      </c>
      <c r="D101" s="68"/>
      <c r="E101" s="128" t="s">
        <v>203</v>
      </c>
      <c r="F101" s="68"/>
      <c r="G101" s="68"/>
      <c r="H101" s="68"/>
      <c r="I101" s="68"/>
      <c r="J101" s="68"/>
      <c r="K101" s="95" t="s">
        <v>1</v>
      </c>
      <c r="L101" s="68"/>
      <c r="M101" s="95">
        <v>41827.22</v>
      </c>
      <c r="N101" s="68"/>
      <c r="O101" s="96" t="s">
        <v>1</v>
      </c>
      <c r="P101" s="68"/>
    </row>
    <row r="102" spans="1:16" x14ac:dyDescent="0.25">
      <c r="A102" s="128" t="s">
        <v>1</v>
      </c>
      <c r="B102" s="68"/>
      <c r="C102" s="128" t="s">
        <v>218</v>
      </c>
      <c r="D102" s="68"/>
      <c r="E102" s="128" t="s">
        <v>219</v>
      </c>
      <c r="F102" s="68"/>
      <c r="G102" s="68"/>
      <c r="H102" s="68"/>
      <c r="I102" s="68"/>
      <c r="J102" s="68"/>
      <c r="K102" s="95" t="s">
        <v>1</v>
      </c>
      <c r="L102" s="68"/>
      <c r="M102" s="95">
        <v>123147.06</v>
      </c>
      <c r="N102" s="68"/>
      <c r="O102" s="96" t="s">
        <v>1</v>
      </c>
      <c r="P102" s="68"/>
    </row>
    <row r="103" spans="1:16" x14ac:dyDescent="0.25">
      <c r="A103" s="208" t="s">
        <v>1</v>
      </c>
      <c r="B103" s="68"/>
      <c r="C103" s="208" t="s">
        <v>158</v>
      </c>
      <c r="D103" s="68"/>
      <c r="E103" s="208" t="s">
        <v>159</v>
      </c>
      <c r="F103" s="68"/>
      <c r="G103" s="68"/>
      <c r="H103" s="68"/>
      <c r="I103" s="68"/>
      <c r="J103" s="68"/>
      <c r="K103" s="209">
        <v>163250</v>
      </c>
      <c r="L103" s="68"/>
      <c r="M103" s="209">
        <v>88596.91</v>
      </c>
      <c r="N103" s="68"/>
      <c r="O103" s="210">
        <v>54.27</v>
      </c>
      <c r="P103" s="68"/>
    </row>
    <row r="104" spans="1:16" x14ac:dyDescent="0.25">
      <c r="A104" s="128" t="s">
        <v>1</v>
      </c>
      <c r="B104" s="68"/>
      <c r="C104" s="128" t="s">
        <v>220</v>
      </c>
      <c r="D104" s="68"/>
      <c r="E104" s="128" t="s">
        <v>221</v>
      </c>
      <c r="F104" s="68"/>
      <c r="G104" s="68"/>
      <c r="H104" s="68"/>
      <c r="I104" s="68"/>
      <c r="J104" s="68"/>
      <c r="K104" s="95" t="s">
        <v>1</v>
      </c>
      <c r="L104" s="68"/>
      <c r="M104" s="95">
        <v>41396.239999999998</v>
      </c>
      <c r="N104" s="68"/>
      <c r="O104" s="96" t="s">
        <v>1</v>
      </c>
      <c r="P104" s="68"/>
    </row>
    <row r="105" spans="1:16" x14ac:dyDescent="0.25">
      <c r="A105" s="128" t="s">
        <v>1</v>
      </c>
      <c r="B105" s="68"/>
      <c r="C105" s="128" t="s">
        <v>166</v>
      </c>
      <c r="D105" s="68"/>
      <c r="E105" s="128" t="s">
        <v>167</v>
      </c>
      <c r="F105" s="68"/>
      <c r="G105" s="68"/>
      <c r="H105" s="68"/>
      <c r="I105" s="68"/>
      <c r="J105" s="68"/>
      <c r="K105" s="95" t="s">
        <v>1</v>
      </c>
      <c r="L105" s="68"/>
      <c r="M105" s="95">
        <v>1317.56</v>
      </c>
      <c r="N105" s="68"/>
      <c r="O105" s="96" t="s">
        <v>1</v>
      </c>
      <c r="P105" s="68"/>
    </row>
    <row r="106" spans="1:16" x14ac:dyDescent="0.25">
      <c r="A106" s="128" t="s">
        <v>1</v>
      </c>
      <c r="B106" s="68"/>
      <c r="C106" s="128" t="s">
        <v>210</v>
      </c>
      <c r="D106" s="68"/>
      <c r="E106" s="128" t="s">
        <v>211</v>
      </c>
      <c r="F106" s="68"/>
      <c r="G106" s="68"/>
      <c r="H106" s="68"/>
      <c r="I106" s="68"/>
      <c r="J106" s="68"/>
      <c r="K106" s="95" t="s">
        <v>1</v>
      </c>
      <c r="L106" s="68"/>
      <c r="M106" s="95">
        <v>42264.97</v>
      </c>
      <c r="N106" s="68"/>
      <c r="O106" s="96" t="s">
        <v>1</v>
      </c>
      <c r="P106" s="68"/>
    </row>
    <row r="107" spans="1:16" x14ac:dyDescent="0.25">
      <c r="A107" s="128" t="s">
        <v>1</v>
      </c>
      <c r="B107" s="68"/>
      <c r="C107" s="128" t="s">
        <v>222</v>
      </c>
      <c r="D107" s="68"/>
      <c r="E107" s="128" t="s">
        <v>223</v>
      </c>
      <c r="F107" s="68"/>
      <c r="G107" s="68"/>
      <c r="H107" s="68"/>
      <c r="I107" s="68"/>
      <c r="J107" s="68"/>
      <c r="K107" s="95" t="s">
        <v>1</v>
      </c>
      <c r="L107" s="68"/>
      <c r="M107" s="95">
        <v>321.88</v>
      </c>
      <c r="N107" s="68"/>
      <c r="O107" s="96" t="s">
        <v>1</v>
      </c>
      <c r="P107" s="68"/>
    </row>
    <row r="108" spans="1:16" x14ac:dyDescent="0.25">
      <c r="A108" s="128" t="s">
        <v>1</v>
      </c>
      <c r="B108" s="68"/>
      <c r="C108" s="128" t="s">
        <v>172</v>
      </c>
      <c r="D108" s="68"/>
      <c r="E108" s="128" t="s">
        <v>173</v>
      </c>
      <c r="F108" s="68"/>
      <c r="G108" s="68"/>
      <c r="H108" s="68"/>
      <c r="I108" s="68"/>
      <c r="J108" s="68"/>
      <c r="K108" s="95" t="s">
        <v>1</v>
      </c>
      <c r="L108" s="68"/>
      <c r="M108" s="95">
        <v>426.26</v>
      </c>
      <c r="N108" s="68"/>
      <c r="O108" s="96" t="s">
        <v>1</v>
      </c>
      <c r="P108" s="68"/>
    </row>
    <row r="109" spans="1:16" x14ac:dyDescent="0.25">
      <c r="A109" s="128" t="s">
        <v>1</v>
      </c>
      <c r="B109" s="68"/>
      <c r="C109" s="128" t="s">
        <v>180</v>
      </c>
      <c r="D109" s="68"/>
      <c r="E109" s="128" t="s">
        <v>181</v>
      </c>
      <c r="F109" s="68"/>
      <c r="G109" s="68"/>
      <c r="H109" s="68"/>
      <c r="I109" s="68"/>
      <c r="J109" s="68"/>
      <c r="K109" s="95" t="s">
        <v>1</v>
      </c>
      <c r="L109" s="68"/>
      <c r="M109" s="95">
        <v>350</v>
      </c>
      <c r="N109" s="68"/>
      <c r="O109" s="96" t="s">
        <v>1</v>
      </c>
      <c r="P109" s="68"/>
    </row>
    <row r="110" spans="1:16" x14ac:dyDescent="0.25">
      <c r="A110" s="128" t="s">
        <v>1</v>
      </c>
      <c r="B110" s="68"/>
      <c r="C110" s="128" t="s">
        <v>224</v>
      </c>
      <c r="D110" s="68"/>
      <c r="E110" s="128" t="s">
        <v>225</v>
      </c>
      <c r="F110" s="68"/>
      <c r="G110" s="68"/>
      <c r="H110" s="68"/>
      <c r="I110" s="68"/>
      <c r="J110" s="68"/>
      <c r="K110" s="95" t="s">
        <v>1</v>
      </c>
      <c r="L110" s="68"/>
      <c r="M110" s="95">
        <v>2520</v>
      </c>
      <c r="N110" s="68"/>
      <c r="O110" s="96" t="s">
        <v>1</v>
      </c>
      <c r="P110" s="68"/>
    </row>
    <row r="111" spans="1:16" x14ac:dyDescent="0.25">
      <c r="A111" s="208" t="s">
        <v>1</v>
      </c>
      <c r="B111" s="68"/>
      <c r="C111" s="208" t="s">
        <v>204</v>
      </c>
      <c r="D111" s="68"/>
      <c r="E111" s="208" t="s">
        <v>205</v>
      </c>
      <c r="F111" s="68"/>
      <c r="G111" s="68"/>
      <c r="H111" s="68"/>
      <c r="I111" s="68"/>
      <c r="J111" s="68"/>
      <c r="K111" s="209">
        <v>16000</v>
      </c>
      <c r="L111" s="68"/>
      <c r="M111" s="209">
        <v>0</v>
      </c>
      <c r="N111" s="68"/>
      <c r="O111" s="210">
        <v>0</v>
      </c>
      <c r="P111" s="68"/>
    </row>
    <row r="112" spans="1:16" x14ac:dyDescent="0.25">
      <c r="A112" s="208" t="s">
        <v>1</v>
      </c>
      <c r="B112" s="68"/>
      <c r="C112" s="208" t="s">
        <v>226</v>
      </c>
      <c r="D112" s="68"/>
      <c r="E112" s="208" t="s">
        <v>227</v>
      </c>
      <c r="F112" s="68"/>
      <c r="G112" s="68"/>
      <c r="H112" s="68"/>
      <c r="I112" s="68"/>
      <c r="J112" s="68"/>
      <c r="K112" s="209">
        <v>700</v>
      </c>
      <c r="L112" s="68"/>
      <c r="M112" s="209">
        <v>652.5</v>
      </c>
      <c r="N112" s="68"/>
      <c r="O112" s="210">
        <v>93.21</v>
      </c>
      <c r="P112" s="68"/>
    </row>
    <row r="113" spans="1:16" x14ac:dyDescent="0.25">
      <c r="A113" s="128" t="s">
        <v>1</v>
      </c>
      <c r="B113" s="68"/>
      <c r="C113" s="128" t="s">
        <v>228</v>
      </c>
      <c r="D113" s="68"/>
      <c r="E113" s="128" t="s">
        <v>229</v>
      </c>
      <c r="F113" s="68"/>
      <c r="G113" s="68"/>
      <c r="H113" s="68"/>
      <c r="I113" s="68"/>
      <c r="J113" s="68"/>
      <c r="K113" s="95" t="s">
        <v>1</v>
      </c>
      <c r="L113" s="68"/>
      <c r="M113" s="95">
        <v>652.5</v>
      </c>
      <c r="N113" s="68"/>
      <c r="O113" s="96" t="s">
        <v>1</v>
      </c>
      <c r="P113" s="68"/>
    </row>
    <row r="114" spans="1:16" x14ac:dyDescent="0.25">
      <c r="A114" s="208" t="s">
        <v>1</v>
      </c>
      <c r="B114" s="68"/>
      <c r="C114" s="208" t="s">
        <v>192</v>
      </c>
      <c r="D114" s="68"/>
      <c r="E114" s="208" t="s">
        <v>193</v>
      </c>
      <c r="F114" s="68"/>
      <c r="G114" s="68"/>
      <c r="H114" s="68"/>
      <c r="I114" s="68"/>
      <c r="J114" s="68"/>
      <c r="K114" s="209">
        <v>3100</v>
      </c>
      <c r="L114" s="68"/>
      <c r="M114" s="209">
        <v>0</v>
      </c>
      <c r="N114" s="68"/>
      <c r="O114" s="210">
        <v>0</v>
      </c>
      <c r="P114" s="68"/>
    </row>
    <row r="115" spans="1:16" x14ac:dyDescent="0.25">
      <c r="A115" s="205" t="s">
        <v>1</v>
      </c>
      <c r="B115" s="68"/>
      <c r="C115" s="211" t="s">
        <v>297</v>
      </c>
      <c r="D115" s="68"/>
      <c r="E115" s="68"/>
      <c r="F115" s="68"/>
      <c r="G115" s="68"/>
      <c r="H115" s="68"/>
      <c r="I115" s="68"/>
      <c r="J115" s="68"/>
      <c r="K115" s="206">
        <v>18481.29</v>
      </c>
      <c r="L115" s="68"/>
      <c r="M115" s="206">
        <v>0</v>
      </c>
      <c r="N115" s="68"/>
      <c r="O115" s="207">
        <v>0</v>
      </c>
      <c r="P115" s="68"/>
    </row>
    <row r="116" spans="1:16" x14ac:dyDescent="0.25">
      <c r="A116" s="208" t="s">
        <v>1</v>
      </c>
      <c r="B116" s="68"/>
      <c r="C116" s="208" t="s">
        <v>158</v>
      </c>
      <c r="D116" s="68"/>
      <c r="E116" s="208" t="s">
        <v>159</v>
      </c>
      <c r="F116" s="68"/>
      <c r="G116" s="68"/>
      <c r="H116" s="68"/>
      <c r="I116" s="68"/>
      <c r="J116" s="68"/>
      <c r="K116" s="209">
        <v>18481.29</v>
      </c>
      <c r="L116" s="68"/>
      <c r="M116" s="209">
        <v>0</v>
      </c>
      <c r="N116" s="68"/>
      <c r="O116" s="210">
        <v>0</v>
      </c>
      <c r="P116" s="68"/>
    </row>
    <row r="117" spans="1:16" x14ac:dyDescent="0.25">
      <c r="A117" s="205" t="s">
        <v>1</v>
      </c>
      <c r="B117" s="68"/>
      <c r="C117" s="205" t="s">
        <v>298</v>
      </c>
      <c r="D117" s="68"/>
      <c r="E117" s="68"/>
      <c r="F117" s="68"/>
      <c r="G117" s="68"/>
      <c r="H117" s="68"/>
      <c r="I117" s="68"/>
      <c r="J117" s="68"/>
      <c r="K117" s="206">
        <v>24200</v>
      </c>
      <c r="L117" s="68"/>
      <c r="M117" s="206">
        <v>12440.76</v>
      </c>
      <c r="N117" s="68"/>
      <c r="O117" s="207">
        <v>51.41</v>
      </c>
      <c r="P117" s="68"/>
    </row>
    <row r="118" spans="1:16" x14ac:dyDescent="0.25">
      <c r="A118" s="208" t="s">
        <v>1</v>
      </c>
      <c r="B118" s="68"/>
      <c r="C118" s="208" t="s">
        <v>200</v>
      </c>
      <c r="D118" s="68"/>
      <c r="E118" s="208" t="s">
        <v>201</v>
      </c>
      <c r="F118" s="68"/>
      <c r="G118" s="68"/>
      <c r="H118" s="68"/>
      <c r="I118" s="68"/>
      <c r="J118" s="68"/>
      <c r="K118" s="209">
        <v>16720</v>
      </c>
      <c r="L118" s="68"/>
      <c r="M118" s="209">
        <v>8747.94</v>
      </c>
      <c r="N118" s="68"/>
      <c r="O118" s="210">
        <v>52.32</v>
      </c>
      <c r="P118" s="68"/>
    </row>
    <row r="119" spans="1:16" x14ac:dyDescent="0.25">
      <c r="A119" s="128" t="s">
        <v>1</v>
      </c>
      <c r="B119" s="68"/>
      <c r="C119" s="128" t="s">
        <v>216</v>
      </c>
      <c r="D119" s="68"/>
      <c r="E119" s="128" t="s">
        <v>217</v>
      </c>
      <c r="F119" s="68"/>
      <c r="G119" s="68"/>
      <c r="H119" s="68"/>
      <c r="I119" s="68"/>
      <c r="J119" s="68"/>
      <c r="K119" s="95" t="s">
        <v>1</v>
      </c>
      <c r="L119" s="68"/>
      <c r="M119" s="95">
        <v>6530.4</v>
      </c>
      <c r="N119" s="68"/>
      <c r="O119" s="96" t="s">
        <v>1</v>
      </c>
      <c r="P119" s="68"/>
    </row>
    <row r="120" spans="1:16" x14ac:dyDescent="0.25">
      <c r="A120" s="128" t="s">
        <v>1</v>
      </c>
      <c r="B120" s="68"/>
      <c r="C120" s="128" t="s">
        <v>202</v>
      </c>
      <c r="D120" s="68"/>
      <c r="E120" s="128" t="s">
        <v>203</v>
      </c>
      <c r="F120" s="68"/>
      <c r="G120" s="68"/>
      <c r="H120" s="68"/>
      <c r="I120" s="68"/>
      <c r="J120" s="68"/>
      <c r="K120" s="95" t="s">
        <v>1</v>
      </c>
      <c r="L120" s="68"/>
      <c r="M120" s="95">
        <v>1140</v>
      </c>
      <c r="N120" s="68"/>
      <c r="O120" s="96" t="s">
        <v>1</v>
      </c>
      <c r="P120" s="68"/>
    </row>
    <row r="121" spans="1:16" x14ac:dyDescent="0.25">
      <c r="A121" s="128" t="s">
        <v>1</v>
      </c>
      <c r="B121" s="68"/>
      <c r="C121" s="128" t="s">
        <v>218</v>
      </c>
      <c r="D121" s="68"/>
      <c r="E121" s="128" t="s">
        <v>219</v>
      </c>
      <c r="F121" s="68"/>
      <c r="G121" s="68"/>
      <c r="H121" s="68"/>
      <c r="I121" s="68"/>
      <c r="J121" s="68"/>
      <c r="K121" s="95" t="s">
        <v>1</v>
      </c>
      <c r="L121" s="68"/>
      <c r="M121" s="95">
        <v>1077.54</v>
      </c>
      <c r="N121" s="68"/>
      <c r="O121" s="96" t="s">
        <v>1</v>
      </c>
      <c r="P121" s="68"/>
    </row>
    <row r="122" spans="1:16" x14ac:dyDescent="0.25">
      <c r="A122" s="208" t="s">
        <v>1</v>
      </c>
      <c r="B122" s="68"/>
      <c r="C122" s="208" t="s">
        <v>158</v>
      </c>
      <c r="D122" s="68"/>
      <c r="E122" s="208" t="s">
        <v>159</v>
      </c>
      <c r="F122" s="68"/>
      <c r="G122" s="68"/>
      <c r="H122" s="68"/>
      <c r="I122" s="68"/>
      <c r="J122" s="68"/>
      <c r="K122" s="209">
        <v>5480</v>
      </c>
      <c r="L122" s="68"/>
      <c r="M122" s="209">
        <v>3692.82</v>
      </c>
      <c r="N122" s="68"/>
      <c r="O122" s="210">
        <v>67.39</v>
      </c>
      <c r="P122" s="68"/>
    </row>
    <row r="123" spans="1:16" x14ac:dyDescent="0.25">
      <c r="A123" s="128" t="s">
        <v>1</v>
      </c>
      <c r="B123" s="68"/>
      <c r="C123" s="128" t="s">
        <v>220</v>
      </c>
      <c r="D123" s="68"/>
      <c r="E123" s="128" t="s">
        <v>221</v>
      </c>
      <c r="F123" s="68"/>
      <c r="G123" s="68"/>
      <c r="H123" s="68"/>
      <c r="I123" s="68"/>
      <c r="J123" s="68"/>
      <c r="K123" s="95" t="s">
        <v>1</v>
      </c>
      <c r="L123" s="68"/>
      <c r="M123" s="95">
        <v>692.82</v>
      </c>
      <c r="N123" s="68"/>
      <c r="O123" s="96" t="s">
        <v>1</v>
      </c>
      <c r="P123" s="68"/>
    </row>
    <row r="124" spans="1:16" x14ac:dyDescent="0.25">
      <c r="A124" s="128" t="s">
        <v>1</v>
      </c>
      <c r="B124" s="68"/>
      <c r="C124" s="128" t="s">
        <v>230</v>
      </c>
      <c r="D124" s="68"/>
      <c r="E124" s="128" t="s">
        <v>231</v>
      </c>
      <c r="F124" s="68"/>
      <c r="G124" s="68"/>
      <c r="H124" s="68"/>
      <c r="I124" s="68"/>
      <c r="J124" s="68"/>
      <c r="K124" s="95" t="s">
        <v>1</v>
      </c>
      <c r="L124" s="68"/>
      <c r="M124" s="95">
        <v>3000</v>
      </c>
      <c r="N124" s="68"/>
      <c r="O124" s="96" t="s">
        <v>1</v>
      </c>
      <c r="P124" s="68"/>
    </row>
    <row r="125" spans="1:16" x14ac:dyDescent="0.25">
      <c r="A125" s="208" t="s">
        <v>1</v>
      </c>
      <c r="B125" s="68"/>
      <c r="C125" s="208" t="s">
        <v>192</v>
      </c>
      <c r="D125" s="68"/>
      <c r="E125" s="208" t="s">
        <v>193</v>
      </c>
      <c r="F125" s="68"/>
      <c r="G125" s="68"/>
      <c r="H125" s="68"/>
      <c r="I125" s="68"/>
      <c r="J125" s="68"/>
      <c r="K125" s="209">
        <v>2000</v>
      </c>
      <c r="L125" s="68"/>
      <c r="M125" s="209">
        <v>0</v>
      </c>
      <c r="N125" s="68"/>
      <c r="O125" s="210">
        <v>0</v>
      </c>
      <c r="P125" s="68"/>
    </row>
    <row r="126" spans="1:16" x14ac:dyDescent="0.25">
      <c r="A126" s="205" t="s">
        <v>1</v>
      </c>
      <c r="B126" s="68"/>
      <c r="C126" s="205" t="s">
        <v>304</v>
      </c>
      <c r="D126" s="68"/>
      <c r="E126" s="68"/>
      <c r="F126" s="68"/>
      <c r="G126" s="68"/>
      <c r="H126" s="68"/>
      <c r="I126" s="68"/>
      <c r="J126" s="68"/>
      <c r="K126" s="206">
        <v>5260</v>
      </c>
      <c r="L126" s="68"/>
      <c r="M126" s="206">
        <v>2256</v>
      </c>
      <c r="N126" s="68"/>
      <c r="O126" s="212">
        <f>M126/K126*100</f>
        <v>42.889733840304181</v>
      </c>
      <c r="P126" s="70"/>
    </row>
    <row r="127" spans="1:16" s="23" customFormat="1" x14ac:dyDescent="0.25">
      <c r="A127" s="205" t="s">
        <v>1</v>
      </c>
      <c r="B127" s="68"/>
      <c r="C127" s="205" t="s">
        <v>302</v>
      </c>
      <c r="D127" s="68"/>
      <c r="E127" s="68"/>
      <c r="F127" s="68"/>
      <c r="G127" s="68"/>
      <c r="H127" s="68"/>
      <c r="I127" s="68"/>
      <c r="J127" s="68"/>
      <c r="K127" s="206">
        <v>4860</v>
      </c>
      <c r="L127" s="68"/>
      <c r="M127" s="206">
        <v>1856</v>
      </c>
      <c r="N127" s="68"/>
      <c r="O127" s="212">
        <f>M127/K127*100</f>
        <v>38.189300411522638</v>
      </c>
      <c r="P127" s="70"/>
    </row>
    <row r="128" spans="1:16" x14ac:dyDescent="0.25">
      <c r="A128" s="208" t="s">
        <v>1</v>
      </c>
      <c r="B128" s="68"/>
      <c r="C128" s="208" t="s">
        <v>200</v>
      </c>
      <c r="D128" s="68"/>
      <c r="E128" s="208" t="s">
        <v>201</v>
      </c>
      <c r="F128" s="68"/>
      <c r="G128" s="68"/>
      <c r="H128" s="68"/>
      <c r="I128" s="68"/>
      <c r="J128" s="68"/>
      <c r="K128" s="209">
        <v>0</v>
      </c>
      <c r="L128" s="68"/>
      <c r="M128" s="209">
        <v>250</v>
      </c>
      <c r="N128" s="68"/>
      <c r="O128" s="210" t="s">
        <v>1</v>
      </c>
      <c r="P128" s="68"/>
    </row>
    <row r="129" spans="1:16" x14ac:dyDescent="0.25">
      <c r="A129" s="128" t="s">
        <v>1</v>
      </c>
      <c r="B129" s="68"/>
      <c r="C129" s="128" t="s">
        <v>202</v>
      </c>
      <c r="D129" s="68"/>
      <c r="E129" s="128" t="s">
        <v>203</v>
      </c>
      <c r="F129" s="68"/>
      <c r="G129" s="68"/>
      <c r="H129" s="68"/>
      <c r="I129" s="68"/>
      <c r="J129" s="68"/>
      <c r="K129" s="95" t="s">
        <v>1</v>
      </c>
      <c r="L129" s="68"/>
      <c r="M129" s="95">
        <v>250</v>
      </c>
      <c r="N129" s="68"/>
      <c r="O129" s="96" t="s">
        <v>1</v>
      </c>
      <c r="P129" s="68"/>
    </row>
    <row r="130" spans="1:16" x14ac:dyDescent="0.25">
      <c r="A130" s="208" t="s">
        <v>1</v>
      </c>
      <c r="B130" s="68"/>
      <c r="C130" s="208" t="s">
        <v>158</v>
      </c>
      <c r="D130" s="68"/>
      <c r="E130" s="208" t="s">
        <v>159</v>
      </c>
      <c r="F130" s="68"/>
      <c r="G130" s="68"/>
      <c r="H130" s="68"/>
      <c r="I130" s="68"/>
      <c r="J130" s="68"/>
      <c r="K130" s="209">
        <v>1860</v>
      </c>
      <c r="L130" s="68"/>
      <c r="M130" s="209">
        <v>1606</v>
      </c>
      <c r="N130" s="68"/>
      <c r="O130" s="221">
        <f>M130/K130*100</f>
        <v>86.344086021505376</v>
      </c>
      <c r="P130" s="70"/>
    </row>
    <row r="131" spans="1:16" x14ac:dyDescent="0.25">
      <c r="A131" s="128" t="s">
        <v>1</v>
      </c>
      <c r="B131" s="68"/>
      <c r="C131" s="128" t="s">
        <v>160</v>
      </c>
      <c r="D131" s="68"/>
      <c r="E131" s="128" t="s">
        <v>161</v>
      </c>
      <c r="F131" s="68"/>
      <c r="G131" s="68"/>
      <c r="H131" s="68"/>
      <c r="I131" s="68"/>
      <c r="J131" s="68"/>
      <c r="K131" s="95" t="s">
        <v>1</v>
      </c>
      <c r="L131" s="68"/>
      <c r="M131" s="95">
        <v>1546</v>
      </c>
      <c r="N131" s="68"/>
      <c r="O131" s="96" t="s">
        <v>1</v>
      </c>
      <c r="P131" s="68"/>
    </row>
    <row r="132" spans="1:16" x14ac:dyDescent="0.25">
      <c r="A132" s="128" t="s">
        <v>1</v>
      </c>
      <c r="B132" s="68"/>
      <c r="C132" s="128" t="s">
        <v>166</v>
      </c>
      <c r="D132" s="68"/>
      <c r="E132" s="128" t="s">
        <v>167</v>
      </c>
      <c r="F132" s="68"/>
      <c r="G132" s="68"/>
      <c r="H132" s="68"/>
      <c r="I132" s="68"/>
      <c r="J132" s="68"/>
      <c r="K132" s="95" t="s">
        <v>1</v>
      </c>
      <c r="L132" s="68"/>
      <c r="M132" s="95">
        <v>60</v>
      </c>
      <c r="N132" s="68"/>
      <c r="O132" s="96" t="s">
        <v>1</v>
      </c>
      <c r="P132" s="68"/>
    </row>
    <row r="133" spans="1:16" ht="29.25" customHeight="1" x14ac:dyDescent="0.25">
      <c r="A133" s="128" t="s">
        <v>1</v>
      </c>
      <c r="B133" s="68"/>
      <c r="C133" s="128" t="s">
        <v>188</v>
      </c>
      <c r="D133" s="68"/>
      <c r="E133" s="213" t="s">
        <v>286</v>
      </c>
      <c r="F133" s="79"/>
      <c r="G133" s="79"/>
      <c r="H133" s="79"/>
      <c r="I133" s="79"/>
      <c r="J133" s="79"/>
      <c r="K133" s="95" t="s">
        <v>1</v>
      </c>
      <c r="L133" s="68"/>
      <c r="M133" s="95">
        <v>0</v>
      </c>
      <c r="N133" s="68"/>
      <c r="O133" s="96" t="s">
        <v>1</v>
      </c>
      <c r="P133" s="68"/>
    </row>
    <row r="134" spans="1:16" s="64" customFormat="1" ht="16.5" customHeight="1" x14ac:dyDescent="0.25">
      <c r="A134" s="65"/>
      <c r="C134" s="208" t="s">
        <v>192</v>
      </c>
      <c r="D134" s="68"/>
      <c r="E134" s="208" t="s">
        <v>193</v>
      </c>
      <c r="F134" s="68"/>
      <c r="G134" s="68"/>
      <c r="H134" s="68"/>
      <c r="I134" s="68"/>
      <c r="J134" s="68"/>
      <c r="K134" s="209">
        <v>3000</v>
      </c>
      <c r="L134" s="68"/>
      <c r="M134" s="209">
        <v>0</v>
      </c>
      <c r="N134" s="68"/>
      <c r="O134" s="210">
        <v>0</v>
      </c>
      <c r="P134" s="68"/>
    </row>
    <row r="135" spans="1:16" s="64" customFormat="1" ht="15" customHeight="1" x14ac:dyDescent="0.25">
      <c r="A135" s="205" t="s">
        <v>1</v>
      </c>
      <c r="B135" s="68"/>
      <c r="C135" s="211" t="s">
        <v>301</v>
      </c>
      <c r="D135" s="68"/>
      <c r="E135" s="68"/>
      <c r="F135" s="68"/>
      <c r="G135" s="68"/>
      <c r="H135" s="68"/>
      <c r="I135" s="68"/>
      <c r="J135" s="68"/>
      <c r="K135" s="206">
        <v>400</v>
      </c>
      <c r="L135" s="68"/>
      <c r="M135" s="206">
        <v>400</v>
      </c>
      <c r="N135" s="68"/>
      <c r="O135" s="212">
        <f>M135/K135*100</f>
        <v>100</v>
      </c>
      <c r="P135" s="70"/>
    </row>
    <row r="136" spans="1:16" s="64" customFormat="1" ht="18" customHeight="1" x14ac:dyDescent="0.25">
      <c r="A136" s="208" t="s">
        <v>1</v>
      </c>
      <c r="B136" s="68"/>
      <c r="C136" s="208" t="s">
        <v>158</v>
      </c>
      <c r="D136" s="68"/>
      <c r="E136" s="208" t="s">
        <v>159</v>
      </c>
      <c r="F136" s="68"/>
      <c r="G136" s="68"/>
      <c r="H136" s="68"/>
      <c r="I136" s="68"/>
      <c r="J136" s="68"/>
      <c r="K136" s="209">
        <v>400</v>
      </c>
      <c r="L136" s="68"/>
      <c r="M136" s="209">
        <v>400</v>
      </c>
      <c r="N136" s="68"/>
      <c r="O136" s="210">
        <f>M136/K136*100</f>
        <v>100</v>
      </c>
      <c r="P136" s="68"/>
    </row>
    <row r="137" spans="1:16" ht="15.75" customHeight="1" x14ac:dyDescent="0.25">
      <c r="A137" s="128" t="s">
        <v>1</v>
      </c>
      <c r="B137" s="68"/>
      <c r="C137" s="128" t="s">
        <v>188</v>
      </c>
      <c r="D137" s="68"/>
      <c r="E137" s="213" t="s">
        <v>303</v>
      </c>
      <c r="F137" s="79"/>
      <c r="G137" s="79"/>
      <c r="H137" s="79"/>
      <c r="I137" s="79"/>
      <c r="J137" s="79"/>
      <c r="K137" s="95" t="s">
        <v>1</v>
      </c>
      <c r="L137" s="68"/>
      <c r="M137" s="95">
        <v>400</v>
      </c>
      <c r="N137" s="68"/>
      <c r="O137" s="96" t="s">
        <v>1</v>
      </c>
      <c r="P137" s="68"/>
    </row>
    <row r="138" spans="1:16" x14ac:dyDescent="0.25">
      <c r="A138" s="202"/>
      <c r="B138" s="68"/>
      <c r="C138" s="202" t="s">
        <v>232</v>
      </c>
      <c r="D138" s="68"/>
      <c r="E138" s="202" t="s">
        <v>233</v>
      </c>
      <c r="F138" s="68"/>
      <c r="G138" s="68"/>
      <c r="H138" s="68"/>
      <c r="I138" s="68"/>
      <c r="J138" s="68"/>
      <c r="K138" s="203">
        <v>1400</v>
      </c>
      <c r="L138" s="68"/>
      <c r="M138" s="203">
        <v>278.68</v>
      </c>
      <c r="N138" s="68"/>
      <c r="O138" s="204">
        <v>19.91</v>
      </c>
      <c r="P138" s="68"/>
    </row>
    <row r="139" spans="1:16" x14ac:dyDescent="0.25">
      <c r="A139" s="205" t="s">
        <v>1</v>
      </c>
      <c r="B139" s="68"/>
      <c r="C139" s="205" t="s">
        <v>108</v>
      </c>
      <c r="D139" s="68"/>
      <c r="E139" s="68"/>
      <c r="F139" s="68"/>
      <c r="G139" s="68"/>
      <c r="H139" s="68"/>
      <c r="I139" s="68"/>
      <c r="J139" s="68"/>
      <c r="K139" s="206">
        <v>1400</v>
      </c>
      <c r="L139" s="68"/>
      <c r="M139" s="206">
        <v>278.68</v>
      </c>
      <c r="N139" s="68"/>
      <c r="O139" s="207">
        <v>19.91</v>
      </c>
      <c r="P139" s="68"/>
    </row>
    <row r="140" spans="1:16" x14ac:dyDescent="0.25">
      <c r="A140" s="205" t="s">
        <v>1</v>
      </c>
      <c r="B140" s="68"/>
      <c r="C140" s="205" t="s">
        <v>109</v>
      </c>
      <c r="D140" s="68"/>
      <c r="E140" s="68"/>
      <c r="F140" s="68"/>
      <c r="G140" s="68"/>
      <c r="H140" s="68"/>
      <c r="I140" s="68"/>
      <c r="J140" s="68"/>
      <c r="K140" s="206">
        <v>1400</v>
      </c>
      <c r="L140" s="68"/>
      <c r="M140" s="206">
        <v>278.68</v>
      </c>
      <c r="N140" s="68"/>
      <c r="O140" s="207">
        <v>19.91</v>
      </c>
      <c r="P140" s="68"/>
    </row>
    <row r="141" spans="1:16" x14ac:dyDescent="0.25">
      <c r="A141" s="208" t="s">
        <v>1</v>
      </c>
      <c r="B141" s="68"/>
      <c r="C141" s="208" t="s">
        <v>158</v>
      </c>
      <c r="D141" s="68"/>
      <c r="E141" s="208" t="s">
        <v>159</v>
      </c>
      <c r="F141" s="68"/>
      <c r="G141" s="68"/>
      <c r="H141" s="68"/>
      <c r="I141" s="68"/>
      <c r="J141" s="68"/>
      <c r="K141" s="209">
        <v>1400</v>
      </c>
      <c r="L141" s="68"/>
      <c r="M141" s="209">
        <v>278.68</v>
      </c>
      <c r="N141" s="68"/>
      <c r="O141" s="210">
        <v>19.91</v>
      </c>
      <c r="P141" s="68"/>
    </row>
    <row r="142" spans="1:16" x14ac:dyDescent="0.25">
      <c r="A142" s="128" t="s">
        <v>1</v>
      </c>
      <c r="B142" s="68"/>
      <c r="C142" s="128" t="s">
        <v>180</v>
      </c>
      <c r="D142" s="68"/>
      <c r="E142" s="128" t="s">
        <v>181</v>
      </c>
      <c r="F142" s="68"/>
      <c r="G142" s="68"/>
      <c r="H142" s="68"/>
      <c r="I142" s="68"/>
      <c r="J142" s="68"/>
      <c r="K142" s="95" t="s">
        <v>1</v>
      </c>
      <c r="L142" s="68"/>
      <c r="M142" s="95">
        <v>278.68</v>
      </c>
      <c r="N142" s="68"/>
      <c r="O142" s="96" t="s">
        <v>1</v>
      </c>
      <c r="P142" s="68"/>
    </row>
    <row r="143" spans="1:16" x14ac:dyDescent="0.25">
      <c r="A143" s="202"/>
      <c r="B143" s="68"/>
      <c r="C143" s="202" t="s">
        <v>234</v>
      </c>
      <c r="D143" s="68"/>
      <c r="E143" s="202" t="s">
        <v>235</v>
      </c>
      <c r="F143" s="68"/>
      <c r="G143" s="68"/>
      <c r="H143" s="68"/>
      <c r="I143" s="68"/>
      <c r="J143" s="68"/>
      <c r="K143" s="203">
        <v>50</v>
      </c>
      <c r="L143" s="68"/>
      <c r="M143" s="203">
        <v>0</v>
      </c>
      <c r="N143" s="68"/>
      <c r="O143" s="204">
        <v>0</v>
      </c>
      <c r="P143" s="68"/>
    </row>
    <row r="144" spans="1:16" x14ac:dyDescent="0.25">
      <c r="A144" s="205" t="s">
        <v>1</v>
      </c>
      <c r="B144" s="68"/>
      <c r="C144" s="205" t="s">
        <v>108</v>
      </c>
      <c r="D144" s="68"/>
      <c r="E144" s="68"/>
      <c r="F144" s="68"/>
      <c r="G144" s="68"/>
      <c r="H144" s="68"/>
      <c r="I144" s="68"/>
      <c r="J144" s="68"/>
      <c r="K144" s="206">
        <v>50</v>
      </c>
      <c r="L144" s="68"/>
      <c r="M144" s="206">
        <v>0</v>
      </c>
      <c r="N144" s="68"/>
      <c r="O144" s="207">
        <v>0</v>
      </c>
      <c r="P144" s="68"/>
    </row>
    <row r="145" spans="1:16" x14ac:dyDescent="0.25">
      <c r="A145" s="205" t="s">
        <v>1</v>
      </c>
      <c r="B145" s="68"/>
      <c r="C145" s="205" t="s">
        <v>109</v>
      </c>
      <c r="D145" s="68"/>
      <c r="E145" s="68"/>
      <c r="F145" s="68"/>
      <c r="G145" s="68"/>
      <c r="H145" s="68"/>
      <c r="I145" s="68"/>
      <c r="J145" s="68"/>
      <c r="K145" s="206">
        <v>50</v>
      </c>
      <c r="L145" s="68"/>
      <c r="M145" s="206">
        <v>0</v>
      </c>
      <c r="N145" s="68"/>
      <c r="O145" s="207">
        <v>0</v>
      </c>
      <c r="P145" s="68"/>
    </row>
    <row r="146" spans="1:16" x14ac:dyDescent="0.25">
      <c r="A146" s="208" t="s">
        <v>1</v>
      </c>
      <c r="B146" s="68"/>
      <c r="C146" s="208" t="s">
        <v>158</v>
      </c>
      <c r="D146" s="68"/>
      <c r="E146" s="208" t="s">
        <v>159</v>
      </c>
      <c r="F146" s="68"/>
      <c r="G146" s="68"/>
      <c r="H146" s="68"/>
      <c r="I146" s="68"/>
      <c r="J146" s="68"/>
      <c r="K146" s="209">
        <v>50</v>
      </c>
      <c r="L146" s="68"/>
      <c r="M146" s="209">
        <v>0</v>
      </c>
      <c r="N146" s="68"/>
      <c r="O146" s="210">
        <v>0</v>
      </c>
      <c r="P146" s="68"/>
    </row>
    <row r="147" spans="1:16" x14ac:dyDescent="0.25">
      <c r="A147" s="202"/>
      <c r="B147" s="68"/>
      <c r="C147" s="202" t="s">
        <v>236</v>
      </c>
      <c r="D147" s="68"/>
      <c r="E147" s="202" t="s">
        <v>237</v>
      </c>
      <c r="F147" s="68"/>
      <c r="G147" s="68"/>
      <c r="H147" s="68"/>
      <c r="I147" s="68"/>
      <c r="J147" s="68"/>
      <c r="K147" s="203">
        <v>110</v>
      </c>
      <c r="L147" s="68"/>
      <c r="M147" s="203">
        <v>0</v>
      </c>
      <c r="N147" s="68"/>
      <c r="O147" s="204">
        <v>0</v>
      </c>
      <c r="P147" s="68"/>
    </row>
    <row r="148" spans="1:16" x14ac:dyDescent="0.25">
      <c r="A148" s="205" t="s">
        <v>1</v>
      </c>
      <c r="B148" s="68"/>
      <c r="C148" s="205" t="s">
        <v>108</v>
      </c>
      <c r="D148" s="68"/>
      <c r="E148" s="68"/>
      <c r="F148" s="68"/>
      <c r="G148" s="68"/>
      <c r="H148" s="68"/>
      <c r="I148" s="68"/>
      <c r="J148" s="68"/>
      <c r="K148" s="206">
        <v>110</v>
      </c>
      <c r="L148" s="68"/>
      <c r="M148" s="206">
        <v>0</v>
      </c>
      <c r="N148" s="68"/>
      <c r="O148" s="207">
        <v>0</v>
      </c>
      <c r="P148" s="68"/>
    </row>
    <row r="149" spans="1:16" x14ac:dyDescent="0.25">
      <c r="A149" s="205" t="s">
        <v>1</v>
      </c>
      <c r="B149" s="68"/>
      <c r="C149" s="205" t="s">
        <v>109</v>
      </c>
      <c r="D149" s="68"/>
      <c r="E149" s="68"/>
      <c r="F149" s="68"/>
      <c r="G149" s="68"/>
      <c r="H149" s="68"/>
      <c r="I149" s="68"/>
      <c r="J149" s="68"/>
      <c r="K149" s="206">
        <v>110</v>
      </c>
      <c r="L149" s="68"/>
      <c r="M149" s="206">
        <v>0</v>
      </c>
      <c r="N149" s="68"/>
      <c r="O149" s="207">
        <v>0</v>
      </c>
      <c r="P149" s="68"/>
    </row>
    <row r="150" spans="1:16" x14ac:dyDescent="0.25">
      <c r="A150" s="208" t="s">
        <v>1</v>
      </c>
      <c r="B150" s="68"/>
      <c r="C150" s="208" t="s">
        <v>200</v>
      </c>
      <c r="D150" s="68"/>
      <c r="E150" s="208" t="s">
        <v>201</v>
      </c>
      <c r="F150" s="68"/>
      <c r="G150" s="68"/>
      <c r="H150" s="68"/>
      <c r="I150" s="68"/>
      <c r="J150" s="68"/>
      <c r="K150" s="209">
        <v>50</v>
      </c>
      <c r="L150" s="68"/>
      <c r="M150" s="209">
        <v>0</v>
      </c>
      <c r="N150" s="68"/>
      <c r="O150" s="210">
        <v>0</v>
      </c>
      <c r="P150" s="68"/>
    </row>
    <row r="151" spans="1:16" x14ac:dyDescent="0.25">
      <c r="A151" s="208" t="s">
        <v>1</v>
      </c>
      <c r="B151" s="68"/>
      <c r="C151" s="208" t="s">
        <v>158</v>
      </c>
      <c r="D151" s="68"/>
      <c r="E151" s="208" t="s">
        <v>159</v>
      </c>
      <c r="F151" s="68"/>
      <c r="G151" s="68"/>
      <c r="H151" s="68"/>
      <c r="I151" s="68"/>
      <c r="J151" s="68"/>
      <c r="K151" s="209">
        <v>60</v>
      </c>
      <c r="L151" s="68"/>
      <c r="M151" s="209">
        <v>0</v>
      </c>
      <c r="N151" s="68"/>
      <c r="O151" s="210">
        <v>0</v>
      </c>
      <c r="P151" s="68"/>
    </row>
    <row r="152" spans="1:16" x14ac:dyDescent="0.25">
      <c r="A152" s="202"/>
      <c r="B152" s="68"/>
      <c r="C152" s="202" t="s">
        <v>238</v>
      </c>
      <c r="D152" s="68"/>
      <c r="E152" s="202" t="s">
        <v>239</v>
      </c>
      <c r="F152" s="68"/>
      <c r="G152" s="68"/>
      <c r="H152" s="68"/>
      <c r="I152" s="68"/>
      <c r="J152" s="68"/>
      <c r="K152" s="203">
        <v>6462.5</v>
      </c>
      <c r="L152" s="68"/>
      <c r="M152" s="203">
        <v>3058.57</v>
      </c>
      <c r="N152" s="68"/>
      <c r="O152" s="204">
        <v>47.33</v>
      </c>
      <c r="P152" s="68"/>
    </row>
    <row r="153" spans="1:16" x14ac:dyDescent="0.25">
      <c r="A153" s="205" t="s">
        <v>1</v>
      </c>
      <c r="B153" s="68"/>
      <c r="C153" s="205" t="s">
        <v>108</v>
      </c>
      <c r="D153" s="68"/>
      <c r="E153" s="68"/>
      <c r="F153" s="68"/>
      <c r="G153" s="68"/>
      <c r="H153" s="68"/>
      <c r="I153" s="68"/>
      <c r="J153" s="68"/>
      <c r="K153" s="206">
        <v>6462.5</v>
      </c>
      <c r="L153" s="68"/>
      <c r="M153" s="206">
        <v>3058.57</v>
      </c>
      <c r="N153" s="68"/>
      <c r="O153" s="207">
        <v>47.33</v>
      </c>
      <c r="P153" s="68"/>
    </row>
    <row r="154" spans="1:16" x14ac:dyDescent="0.25">
      <c r="A154" s="205" t="s">
        <v>1</v>
      </c>
      <c r="B154" s="68"/>
      <c r="C154" s="205" t="s">
        <v>109</v>
      </c>
      <c r="D154" s="68"/>
      <c r="E154" s="68"/>
      <c r="F154" s="68"/>
      <c r="G154" s="68"/>
      <c r="H154" s="68"/>
      <c r="I154" s="68"/>
      <c r="J154" s="68"/>
      <c r="K154" s="206">
        <v>6462.5</v>
      </c>
      <c r="L154" s="68"/>
      <c r="M154" s="206">
        <v>3058.57</v>
      </c>
      <c r="N154" s="68"/>
      <c r="O154" s="207">
        <v>47.33</v>
      </c>
      <c r="P154" s="68"/>
    </row>
    <row r="155" spans="1:16" x14ac:dyDescent="0.25">
      <c r="A155" s="208" t="s">
        <v>1</v>
      </c>
      <c r="B155" s="68"/>
      <c r="C155" s="208" t="s">
        <v>200</v>
      </c>
      <c r="D155" s="68"/>
      <c r="E155" s="208" t="s">
        <v>201</v>
      </c>
      <c r="F155" s="68"/>
      <c r="G155" s="68"/>
      <c r="H155" s="68"/>
      <c r="I155" s="68"/>
      <c r="J155" s="68"/>
      <c r="K155" s="209">
        <v>5792.5</v>
      </c>
      <c r="L155" s="68"/>
      <c r="M155" s="209">
        <v>2848.52</v>
      </c>
      <c r="N155" s="68"/>
      <c r="O155" s="210">
        <v>49.18</v>
      </c>
      <c r="P155" s="68"/>
    </row>
    <row r="156" spans="1:16" x14ac:dyDescent="0.25">
      <c r="A156" s="128" t="s">
        <v>1</v>
      </c>
      <c r="B156" s="68"/>
      <c r="C156" s="128" t="s">
        <v>216</v>
      </c>
      <c r="D156" s="68"/>
      <c r="E156" s="128" t="s">
        <v>217</v>
      </c>
      <c r="F156" s="68"/>
      <c r="G156" s="68"/>
      <c r="H156" s="68"/>
      <c r="I156" s="68"/>
      <c r="J156" s="68"/>
      <c r="K156" s="95" t="s">
        <v>1</v>
      </c>
      <c r="L156" s="68"/>
      <c r="M156" s="95">
        <v>2273.4</v>
      </c>
      <c r="N156" s="68"/>
      <c r="O156" s="96" t="s">
        <v>1</v>
      </c>
      <c r="P156" s="68"/>
    </row>
    <row r="157" spans="1:16" x14ac:dyDescent="0.25">
      <c r="A157" s="128" t="s">
        <v>1</v>
      </c>
      <c r="B157" s="68"/>
      <c r="C157" s="128" t="s">
        <v>202</v>
      </c>
      <c r="D157" s="68"/>
      <c r="E157" s="128" t="s">
        <v>203</v>
      </c>
      <c r="F157" s="68"/>
      <c r="G157" s="68"/>
      <c r="H157" s="68"/>
      <c r="I157" s="68"/>
      <c r="J157" s="68"/>
      <c r="K157" s="95" t="s">
        <v>1</v>
      </c>
      <c r="L157" s="68"/>
      <c r="M157" s="95">
        <v>200</v>
      </c>
      <c r="N157" s="68"/>
      <c r="O157" s="96" t="s">
        <v>1</v>
      </c>
      <c r="P157" s="68"/>
    </row>
    <row r="158" spans="1:16" x14ac:dyDescent="0.25">
      <c r="A158" s="128" t="s">
        <v>1</v>
      </c>
      <c r="B158" s="68"/>
      <c r="C158" s="128" t="s">
        <v>218</v>
      </c>
      <c r="D158" s="68"/>
      <c r="E158" s="128" t="s">
        <v>219</v>
      </c>
      <c r="F158" s="68"/>
      <c r="G158" s="68"/>
      <c r="H158" s="68"/>
      <c r="I158" s="68"/>
      <c r="J158" s="68"/>
      <c r="K158" s="95" t="s">
        <v>1</v>
      </c>
      <c r="L158" s="68"/>
      <c r="M158" s="95">
        <v>375.12</v>
      </c>
      <c r="N158" s="68"/>
      <c r="O158" s="96" t="s">
        <v>1</v>
      </c>
      <c r="P158" s="68"/>
    </row>
    <row r="159" spans="1:16" x14ac:dyDescent="0.25">
      <c r="A159" s="208" t="s">
        <v>1</v>
      </c>
      <c r="B159" s="68"/>
      <c r="C159" s="208" t="s">
        <v>158</v>
      </c>
      <c r="D159" s="68"/>
      <c r="E159" s="208" t="s">
        <v>159</v>
      </c>
      <c r="F159" s="68"/>
      <c r="G159" s="68"/>
      <c r="H159" s="68"/>
      <c r="I159" s="68"/>
      <c r="J159" s="68"/>
      <c r="K159" s="209">
        <v>670</v>
      </c>
      <c r="L159" s="68"/>
      <c r="M159" s="209">
        <v>210.05</v>
      </c>
      <c r="N159" s="68"/>
      <c r="O159" s="210">
        <v>31.35</v>
      </c>
      <c r="P159" s="68"/>
    </row>
    <row r="160" spans="1:16" x14ac:dyDescent="0.25">
      <c r="A160" s="128" t="s">
        <v>1</v>
      </c>
      <c r="B160" s="68"/>
      <c r="C160" s="128" t="s">
        <v>220</v>
      </c>
      <c r="D160" s="68"/>
      <c r="E160" s="128" t="s">
        <v>221</v>
      </c>
      <c r="F160" s="68"/>
      <c r="G160" s="68"/>
      <c r="H160" s="68"/>
      <c r="I160" s="68"/>
      <c r="J160" s="68"/>
      <c r="K160" s="95" t="s">
        <v>1</v>
      </c>
      <c r="L160" s="68"/>
      <c r="M160" s="95">
        <v>210.05</v>
      </c>
      <c r="N160" s="68"/>
      <c r="O160" s="96" t="s">
        <v>1</v>
      </c>
      <c r="P160" s="68"/>
    </row>
    <row r="161" spans="1:16" x14ac:dyDescent="0.25">
      <c r="A161" s="202"/>
      <c r="B161" s="68"/>
      <c r="C161" s="202" t="s">
        <v>240</v>
      </c>
      <c r="D161" s="68"/>
      <c r="E161" s="202" t="s">
        <v>241</v>
      </c>
      <c r="F161" s="68"/>
      <c r="G161" s="68"/>
      <c r="H161" s="68"/>
      <c r="I161" s="68"/>
      <c r="J161" s="68"/>
      <c r="K161" s="203">
        <v>61550</v>
      </c>
      <c r="L161" s="68"/>
      <c r="M161" s="203">
        <v>15186.41</v>
      </c>
      <c r="N161" s="68"/>
      <c r="O161" s="204">
        <v>24.67</v>
      </c>
      <c r="P161" s="68"/>
    </row>
    <row r="162" spans="1:16" x14ac:dyDescent="0.25">
      <c r="A162" s="205" t="s">
        <v>1</v>
      </c>
      <c r="B162" s="68"/>
      <c r="C162" s="205" t="s">
        <v>108</v>
      </c>
      <c r="D162" s="68"/>
      <c r="E162" s="68"/>
      <c r="F162" s="68"/>
      <c r="G162" s="68"/>
      <c r="H162" s="68"/>
      <c r="I162" s="68"/>
      <c r="J162" s="68"/>
      <c r="K162" s="206">
        <v>61550</v>
      </c>
      <c r="L162" s="68"/>
      <c r="M162" s="206">
        <v>15186.41</v>
      </c>
      <c r="N162" s="68"/>
      <c r="O162" s="207">
        <v>24.67</v>
      </c>
      <c r="P162" s="68"/>
    </row>
    <row r="163" spans="1:16" x14ac:dyDescent="0.25">
      <c r="A163" s="205" t="s">
        <v>1</v>
      </c>
      <c r="B163" s="68"/>
      <c r="C163" s="205" t="s">
        <v>109</v>
      </c>
      <c r="D163" s="68"/>
      <c r="E163" s="68"/>
      <c r="F163" s="68"/>
      <c r="G163" s="68"/>
      <c r="H163" s="68"/>
      <c r="I163" s="68"/>
      <c r="J163" s="68"/>
      <c r="K163" s="206">
        <v>61550</v>
      </c>
      <c r="L163" s="68"/>
      <c r="M163" s="206">
        <v>15186.41</v>
      </c>
      <c r="N163" s="68"/>
      <c r="O163" s="207">
        <v>24.67</v>
      </c>
      <c r="P163" s="68"/>
    </row>
    <row r="164" spans="1:16" x14ac:dyDescent="0.25">
      <c r="A164" s="208" t="s">
        <v>1</v>
      </c>
      <c r="B164" s="68"/>
      <c r="C164" s="208" t="s">
        <v>158</v>
      </c>
      <c r="D164" s="68"/>
      <c r="E164" s="208" t="s">
        <v>159</v>
      </c>
      <c r="F164" s="68"/>
      <c r="G164" s="68"/>
      <c r="H164" s="68"/>
      <c r="I164" s="68"/>
      <c r="J164" s="68"/>
      <c r="K164" s="209">
        <v>41550</v>
      </c>
      <c r="L164" s="68"/>
      <c r="M164" s="209">
        <v>15186.41</v>
      </c>
      <c r="N164" s="68"/>
      <c r="O164" s="210">
        <v>36.549999999999997</v>
      </c>
      <c r="P164" s="68"/>
    </row>
    <row r="165" spans="1:16" x14ac:dyDescent="0.25">
      <c r="A165" s="128" t="s">
        <v>1</v>
      </c>
      <c r="B165" s="68"/>
      <c r="C165" s="128" t="s">
        <v>174</v>
      </c>
      <c r="D165" s="68"/>
      <c r="E165" s="128" t="s">
        <v>175</v>
      </c>
      <c r="F165" s="68"/>
      <c r="G165" s="68"/>
      <c r="H165" s="68"/>
      <c r="I165" s="68"/>
      <c r="J165" s="68"/>
      <c r="K165" s="95" t="s">
        <v>1</v>
      </c>
      <c r="L165" s="68"/>
      <c r="M165" s="95">
        <v>14231.21</v>
      </c>
      <c r="N165" s="68"/>
      <c r="O165" s="96" t="s">
        <v>1</v>
      </c>
      <c r="P165" s="68"/>
    </row>
    <row r="166" spans="1:16" x14ac:dyDescent="0.25">
      <c r="A166" s="128" t="s">
        <v>1</v>
      </c>
      <c r="B166" s="68"/>
      <c r="C166" s="128" t="s">
        <v>180</v>
      </c>
      <c r="D166" s="68"/>
      <c r="E166" s="128" t="s">
        <v>181</v>
      </c>
      <c r="F166" s="68"/>
      <c r="G166" s="68"/>
      <c r="H166" s="68"/>
      <c r="I166" s="68"/>
      <c r="J166" s="68"/>
      <c r="K166" s="95" t="s">
        <v>1</v>
      </c>
      <c r="L166" s="68"/>
      <c r="M166" s="95">
        <v>955.2</v>
      </c>
      <c r="N166" s="68"/>
      <c r="O166" s="96" t="s">
        <v>1</v>
      </c>
      <c r="P166" s="68"/>
    </row>
    <row r="167" spans="1:16" x14ac:dyDescent="0.25">
      <c r="A167" s="208" t="s">
        <v>1</v>
      </c>
      <c r="B167" s="68"/>
      <c r="C167" s="208" t="s">
        <v>192</v>
      </c>
      <c r="D167" s="68"/>
      <c r="E167" s="208" t="s">
        <v>193</v>
      </c>
      <c r="F167" s="68"/>
      <c r="G167" s="68"/>
      <c r="H167" s="68"/>
      <c r="I167" s="68"/>
      <c r="J167" s="68"/>
      <c r="K167" s="209">
        <v>20000</v>
      </c>
      <c r="L167" s="68"/>
      <c r="M167" s="209">
        <v>0</v>
      </c>
      <c r="N167" s="68"/>
      <c r="O167" s="210">
        <v>0</v>
      </c>
      <c r="P167" s="68"/>
    </row>
    <row r="168" spans="1:16" x14ac:dyDescent="0.25">
      <c r="A168" s="202"/>
      <c r="B168" s="68"/>
      <c r="C168" s="202" t="s">
        <v>242</v>
      </c>
      <c r="D168" s="68"/>
      <c r="E168" s="202" t="s">
        <v>243</v>
      </c>
      <c r="F168" s="68"/>
      <c r="G168" s="68"/>
      <c r="H168" s="68"/>
      <c r="I168" s="68"/>
      <c r="J168" s="68"/>
      <c r="K168" s="203">
        <v>12972.83</v>
      </c>
      <c r="L168" s="68"/>
      <c r="M168" s="203">
        <v>5442.19</v>
      </c>
      <c r="N168" s="68"/>
      <c r="O168" s="204">
        <v>41.95</v>
      </c>
      <c r="P168" s="68"/>
    </row>
    <row r="169" spans="1:16" x14ac:dyDescent="0.25">
      <c r="A169" s="205" t="s">
        <v>1</v>
      </c>
      <c r="B169" s="68"/>
      <c r="C169" s="205" t="s">
        <v>108</v>
      </c>
      <c r="D169" s="68"/>
      <c r="E169" s="68"/>
      <c r="F169" s="68"/>
      <c r="G169" s="68"/>
      <c r="H169" s="68"/>
      <c r="I169" s="68"/>
      <c r="J169" s="68"/>
      <c r="K169" s="206">
        <v>1389.85</v>
      </c>
      <c r="L169" s="68"/>
      <c r="M169" s="206">
        <v>583.04</v>
      </c>
      <c r="N169" s="68"/>
      <c r="O169" s="207">
        <v>41.95</v>
      </c>
      <c r="P169" s="68"/>
    </row>
    <row r="170" spans="1:16" x14ac:dyDescent="0.25">
      <c r="A170" s="205" t="s">
        <v>1</v>
      </c>
      <c r="B170" s="68"/>
      <c r="C170" s="205" t="s">
        <v>109</v>
      </c>
      <c r="D170" s="68"/>
      <c r="E170" s="68"/>
      <c r="F170" s="68"/>
      <c r="G170" s="68"/>
      <c r="H170" s="68"/>
      <c r="I170" s="68"/>
      <c r="J170" s="68"/>
      <c r="K170" s="206">
        <v>1389.85</v>
      </c>
      <c r="L170" s="68"/>
      <c r="M170" s="206">
        <v>583.04</v>
      </c>
      <c r="N170" s="68"/>
      <c r="O170" s="207">
        <v>41.95</v>
      </c>
      <c r="P170" s="68"/>
    </row>
    <row r="171" spans="1:16" x14ac:dyDescent="0.25">
      <c r="A171" s="208" t="s">
        <v>1</v>
      </c>
      <c r="B171" s="68"/>
      <c r="C171" s="208" t="s">
        <v>200</v>
      </c>
      <c r="D171" s="68"/>
      <c r="E171" s="208" t="s">
        <v>201</v>
      </c>
      <c r="F171" s="68"/>
      <c r="G171" s="68"/>
      <c r="H171" s="68"/>
      <c r="I171" s="68"/>
      <c r="J171" s="68"/>
      <c r="K171" s="209">
        <v>1294.47</v>
      </c>
      <c r="L171" s="68"/>
      <c r="M171" s="209">
        <v>531.33000000000004</v>
      </c>
      <c r="N171" s="68"/>
      <c r="O171" s="210">
        <v>41.05</v>
      </c>
      <c r="P171" s="68"/>
    </row>
    <row r="172" spans="1:16" x14ac:dyDescent="0.25">
      <c r="A172" s="128" t="s">
        <v>1</v>
      </c>
      <c r="B172" s="68"/>
      <c r="C172" s="128" t="s">
        <v>216</v>
      </c>
      <c r="D172" s="68"/>
      <c r="E172" s="128" t="s">
        <v>217</v>
      </c>
      <c r="F172" s="68"/>
      <c r="G172" s="68"/>
      <c r="H172" s="68"/>
      <c r="I172" s="68"/>
      <c r="J172" s="68"/>
      <c r="K172" s="95" t="s">
        <v>1</v>
      </c>
      <c r="L172" s="68"/>
      <c r="M172" s="95">
        <v>456.09</v>
      </c>
      <c r="N172" s="68"/>
      <c r="O172" s="96" t="s">
        <v>1</v>
      </c>
      <c r="P172" s="68"/>
    </row>
    <row r="173" spans="1:16" x14ac:dyDescent="0.25">
      <c r="A173" s="128" t="s">
        <v>1</v>
      </c>
      <c r="B173" s="68"/>
      <c r="C173" s="128" t="s">
        <v>218</v>
      </c>
      <c r="D173" s="68"/>
      <c r="E173" s="128" t="s">
        <v>219</v>
      </c>
      <c r="F173" s="68"/>
      <c r="G173" s="68"/>
      <c r="H173" s="68"/>
      <c r="I173" s="68"/>
      <c r="J173" s="68"/>
      <c r="K173" s="95" t="s">
        <v>1</v>
      </c>
      <c r="L173" s="68"/>
      <c r="M173" s="95">
        <v>75.239999999999995</v>
      </c>
      <c r="N173" s="68"/>
      <c r="O173" s="96" t="s">
        <v>1</v>
      </c>
      <c r="P173" s="68"/>
    </row>
    <row r="174" spans="1:16" x14ac:dyDescent="0.25">
      <c r="A174" s="208" t="s">
        <v>1</v>
      </c>
      <c r="B174" s="68"/>
      <c r="C174" s="208" t="s">
        <v>158</v>
      </c>
      <c r="D174" s="68"/>
      <c r="E174" s="208" t="s">
        <v>159</v>
      </c>
      <c r="F174" s="68"/>
      <c r="G174" s="68"/>
      <c r="H174" s="68"/>
      <c r="I174" s="68"/>
      <c r="J174" s="68"/>
      <c r="K174" s="209">
        <v>95.38</v>
      </c>
      <c r="L174" s="68"/>
      <c r="M174" s="209">
        <v>51.71</v>
      </c>
      <c r="N174" s="68"/>
      <c r="O174" s="210">
        <v>54.21</v>
      </c>
      <c r="P174" s="68"/>
    </row>
    <row r="175" spans="1:16" x14ac:dyDescent="0.25">
      <c r="A175" s="128" t="s">
        <v>1</v>
      </c>
      <c r="B175" s="68"/>
      <c r="C175" s="128" t="s">
        <v>220</v>
      </c>
      <c r="D175" s="68"/>
      <c r="E175" s="128" t="s">
        <v>221</v>
      </c>
      <c r="F175" s="68"/>
      <c r="G175" s="68"/>
      <c r="H175" s="68"/>
      <c r="I175" s="68"/>
      <c r="J175" s="68"/>
      <c r="K175" s="95" t="s">
        <v>1</v>
      </c>
      <c r="L175" s="68"/>
      <c r="M175" s="95">
        <v>51.71</v>
      </c>
      <c r="N175" s="68"/>
      <c r="O175" s="96" t="s">
        <v>1</v>
      </c>
      <c r="P175" s="68"/>
    </row>
    <row r="176" spans="1:16" x14ac:dyDescent="0.25">
      <c r="A176" s="205" t="s">
        <v>1</v>
      </c>
      <c r="B176" s="68"/>
      <c r="C176" s="205" t="s">
        <v>114</v>
      </c>
      <c r="D176" s="68"/>
      <c r="E176" s="68"/>
      <c r="F176" s="68"/>
      <c r="G176" s="68"/>
      <c r="H176" s="68"/>
      <c r="I176" s="68"/>
      <c r="J176" s="68"/>
      <c r="K176" s="206">
        <v>11582.98</v>
      </c>
      <c r="L176" s="68"/>
      <c r="M176" s="206">
        <v>4859.1499999999996</v>
      </c>
      <c r="N176" s="68"/>
      <c r="O176" s="207">
        <v>41.95</v>
      </c>
      <c r="P176" s="68"/>
    </row>
    <row r="177" spans="1:16" x14ac:dyDescent="0.25">
      <c r="A177" s="205" t="s">
        <v>1</v>
      </c>
      <c r="B177" s="68"/>
      <c r="C177" s="205" t="s">
        <v>299</v>
      </c>
      <c r="D177" s="68"/>
      <c r="E177" s="68"/>
      <c r="F177" s="68"/>
      <c r="G177" s="68"/>
      <c r="H177" s="68"/>
      <c r="I177" s="68"/>
      <c r="J177" s="68"/>
      <c r="K177" s="206">
        <v>1737.45</v>
      </c>
      <c r="L177" s="68"/>
      <c r="M177" s="206">
        <v>728.86</v>
      </c>
      <c r="N177" s="68"/>
      <c r="O177" s="207">
        <v>41.95</v>
      </c>
      <c r="P177" s="68"/>
    </row>
    <row r="178" spans="1:16" x14ac:dyDescent="0.25">
      <c r="A178" s="208" t="s">
        <v>1</v>
      </c>
      <c r="B178" s="68"/>
      <c r="C178" s="208" t="s">
        <v>200</v>
      </c>
      <c r="D178" s="68"/>
      <c r="E178" s="208" t="s">
        <v>201</v>
      </c>
      <c r="F178" s="68"/>
      <c r="G178" s="68"/>
      <c r="H178" s="68"/>
      <c r="I178" s="68"/>
      <c r="J178" s="68"/>
      <c r="K178" s="209">
        <v>1618.22</v>
      </c>
      <c r="L178" s="68"/>
      <c r="M178" s="209">
        <v>664.21</v>
      </c>
      <c r="N178" s="68"/>
      <c r="O178" s="210">
        <v>41.05</v>
      </c>
      <c r="P178" s="68"/>
    </row>
    <row r="179" spans="1:16" x14ac:dyDescent="0.25">
      <c r="A179" s="128" t="s">
        <v>1</v>
      </c>
      <c r="B179" s="68"/>
      <c r="C179" s="128" t="s">
        <v>216</v>
      </c>
      <c r="D179" s="68"/>
      <c r="E179" s="128" t="s">
        <v>217</v>
      </c>
      <c r="F179" s="68"/>
      <c r="G179" s="68"/>
      <c r="H179" s="68"/>
      <c r="I179" s="68"/>
      <c r="J179" s="68"/>
      <c r="K179" s="95" t="s">
        <v>1</v>
      </c>
      <c r="L179" s="68"/>
      <c r="M179" s="95">
        <v>570.12</v>
      </c>
      <c r="N179" s="68"/>
      <c r="O179" s="96" t="s">
        <v>1</v>
      </c>
      <c r="P179" s="68"/>
    </row>
    <row r="180" spans="1:16" x14ac:dyDescent="0.25">
      <c r="A180" s="128" t="s">
        <v>1</v>
      </c>
      <c r="B180" s="68"/>
      <c r="C180" s="128" t="s">
        <v>218</v>
      </c>
      <c r="D180" s="68"/>
      <c r="E180" s="128" t="s">
        <v>219</v>
      </c>
      <c r="F180" s="68"/>
      <c r="G180" s="68"/>
      <c r="H180" s="68"/>
      <c r="I180" s="68"/>
      <c r="J180" s="68"/>
      <c r="K180" s="95" t="s">
        <v>1</v>
      </c>
      <c r="L180" s="68"/>
      <c r="M180" s="95">
        <v>94.09</v>
      </c>
      <c r="N180" s="68"/>
      <c r="O180" s="96" t="s">
        <v>1</v>
      </c>
      <c r="P180" s="68"/>
    </row>
    <row r="181" spans="1:16" x14ac:dyDescent="0.25">
      <c r="A181" s="208" t="s">
        <v>1</v>
      </c>
      <c r="B181" s="68"/>
      <c r="C181" s="208" t="s">
        <v>158</v>
      </c>
      <c r="D181" s="68"/>
      <c r="E181" s="208" t="s">
        <v>159</v>
      </c>
      <c r="F181" s="68"/>
      <c r="G181" s="68"/>
      <c r="H181" s="68"/>
      <c r="I181" s="68"/>
      <c r="J181" s="68"/>
      <c r="K181" s="209">
        <v>119.23</v>
      </c>
      <c r="L181" s="68"/>
      <c r="M181" s="209">
        <v>64.650000000000006</v>
      </c>
      <c r="N181" s="68"/>
      <c r="O181" s="210">
        <v>54.22</v>
      </c>
      <c r="P181" s="68"/>
    </row>
    <row r="182" spans="1:16" x14ac:dyDescent="0.25">
      <c r="A182" s="128" t="s">
        <v>1</v>
      </c>
      <c r="B182" s="68"/>
      <c r="C182" s="128" t="s">
        <v>220</v>
      </c>
      <c r="D182" s="68"/>
      <c r="E182" s="128" t="s">
        <v>221</v>
      </c>
      <c r="F182" s="68"/>
      <c r="G182" s="68"/>
      <c r="H182" s="68"/>
      <c r="I182" s="68"/>
      <c r="J182" s="68"/>
      <c r="K182" s="95" t="s">
        <v>1</v>
      </c>
      <c r="L182" s="68"/>
      <c r="M182" s="95">
        <v>64.650000000000006</v>
      </c>
      <c r="N182" s="68"/>
      <c r="O182" s="96" t="s">
        <v>1</v>
      </c>
      <c r="P182" s="68"/>
    </row>
    <row r="183" spans="1:16" x14ac:dyDescent="0.25">
      <c r="A183" s="205" t="s">
        <v>1</v>
      </c>
      <c r="B183" s="68"/>
      <c r="C183" s="205" t="s">
        <v>300</v>
      </c>
      <c r="D183" s="68"/>
      <c r="E183" s="68"/>
      <c r="F183" s="68"/>
      <c r="G183" s="68"/>
      <c r="H183" s="68"/>
      <c r="I183" s="68"/>
      <c r="J183" s="68"/>
      <c r="K183" s="206">
        <v>9845.5300000000007</v>
      </c>
      <c r="L183" s="68"/>
      <c r="M183" s="206">
        <v>4130.29</v>
      </c>
      <c r="N183" s="68"/>
      <c r="O183" s="207">
        <v>41.95</v>
      </c>
      <c r="P183" s="68"/>
    </row>
    <row r="184" spans="1:16" x14ac:dyDescent="0.25">
      <c r="A184" s="208" t="s">
        <v>1</v>
      </c>
      <c r="B184" s="68"/>
      <c r="C184" s="208" t="s">
        <v>200</v>
      </c>
      <c r="D184" s="68"/>
      <c r="E184" s="208" t="s">
        <v>201</v>
      </c>
      <c r="F184" s="68"/>
      <c r="G184" s="68"/>
      <c r="H184" s="68"/>
      <c r="I184" s="68"/>
      <c r="J184" s="68"/>
      <c r="K184" s="209">
        <v>9169.8700000000008</v>
      </c>
      <c r="L184" s="68"/>
      <c r="M184" s="209">
        <v>3763.89</v>
      </c>
      <c r="N184" s="68"/>
      <c r="O184" s="210">
        <v>41.05</v>
      </c>
      <c r="P184" s="68"/>
    </row>
    <row r="185" spans="1:16" x14ac:dyDescent="0.25">
      <c r="A185" s="128" t="s">
        <v>1</v>
      </c>
      <c r="B185" s="68"/>
      <c r="C185" s="128" t="s">
        <v>216</v>
      </c>
      <c r="D185" s="68"/>
      <c r="E185" s="128" t="s">
        <v>217</v>
      </c>
      <c r="F185" s="68"/>
      <c r="G185" s="68"/>
      <c r="H185" s="68"/>
      <c r="I185" s="68"/>
      <c r="J185" s="68"/>
      <c r="K185" s="95" t="s">
        <v>1</v>
      </c>
      <c r="L185" s="68"/>
      <c r="M185" s="95">
        <v>3230.79</v>
      </c>
      <c r="N185" s="68"/>
      <c r="O185" s="96" t="s">
        <v>1</v>
      </c>
      <c r="P185" s="68"/>
    </row>
    <row r="186" spans="1:16" x14ac:dyDescent="0.25">
      <c r="A186" s="128" t="s">
        <v>1</v>
      </c>
      <c r="B186" s="68"/>
      <c r="C186" s="128" t="s">
        <v>218</v>
      </c>
      <c r="D186" s="68"/>
      <c r="E186" s="128" t="s">
        <v>219</v>
      </c>
      <c r="F186" s="68"/>
      <c r="G186" s="68"/>
      <c r="H186" s="68"/>
      <c r="I186" s="68"/>
      <c r="J186" s="68"/>
      <c r="K186" s="95" t="s">
        <v>1</v>
      </c>
      <c r="L186" s="68"/>
      <c r="M186" s="95">
        <v>533.1</v>
      </c>
      <c r="N186" s="68"/>
      <c r="O186" s="96" t="s">
        <v>1</v>
      </c>
      <c r="P186" s="68"/>
    </row>
    <row r="187" spans="1:16" x14ac:dyDescent="0.25">
      <c r="A187" s="208" t="s">
        <v>1</v>
      </c>
      <c r="B187" s="68"/>
      <c r="C187" s="208" t="s">
        <v>158</v>
      </c>
      <c r="D187" s="68"/>
      <c r="E187" s="208" t="s">
        <v>159</v>
      </c>
      <c r="F187" s="68"/>
      <c r="G187" s="68"/>
      <c r="H187" s="68"/>
      <c r="I187" s="68"/>
      <c r="J187" s="68"/>
      <c r="K187" s="209">
        <v>675.66</v>
      </c>
      <c r="L187" s="68"/>
      <c r="M187" s="209">
        <v>366.4</v>
      </c>
      <c r="N187" s="68"/>
      <c r="O187" s="210">
        <v>54.23</v>
      </c>
      <c r="P187" s="68"/>
    </row>
    <row r="188" spans="1:16" x14ac:dyDescent="0.25">
      <c r="A188" s="128" t="s">
        <v>1</v>
      </c>
      <c r="B188" s="68"/>
      <c r="C188" s="128" t="s">
        <v>220</v>
      </c>
      <c r="D188" s="68"/>
      <c r="E188" s="128" t="s">
        <v>221</v>
      </c>
      <c r="F188" s="68"/>
      <c r="G188" s="68"/>
      <c r="H188" s="68"/>
      <c r="I188" s="68"/>
      <c r="J188" s="68"/>
      <c r="K188" s="95" t="s">
        <v>1</v>
      </c>
      <c r="L188" s="68"/>
      <c r="M188" s="95">
        <v>366.4</v>
      </c>
      <c r="N188" s="68"/>
      <c r="O188" s="96" t="s">
        <v>1</v>
      </c>
      <c r="P188" s="68"/>
    </row>
    <row r="189" spans="1:16" x14ac:dyDescent="0.25">
      <c r="A189" s="202"/>
      <c r="B189" s="68"/>
      <c r="C189" s="202" t="s">
        <v>244</v>
      </c>
      <c r="D189" s="68"/>
      <c r="E189" s="202" t="s">
        <v>245</v>
      </c>
      <c r="F189" s="68"/>
      <c r="G189" s="68"/>
      <c r="H189" s="68"/>
      <c r="I189" s="68"/>
      <c r="J189" s="68"/>
      <c r="K189" s="203">
        <v>640</v>
      </c>
      <c r="L189" s="68"/>
      <c r="M189" s="203">
        <v>400</v>
      </c>
      <c r="N189" s="68"/>
      <c r="O189" s="204">
        <v>62.5</v>
      </c>
      <c r="P189" s="68"/>
    </row>
    <row r="190" spans="1:16" x14ac:dyDescent="0.25">
      <c r="A190" s="205" t="s">
        <v>1</v>
      </c>
      <c r="B190" s="68"/>
      <c r="C190" s="205" t="s">
        <v>108</v>
      </c>
      <c r="D190" s="68"/>
      <c r="E190" s="68"/>
      <c r="F190" s="68"/>
      <c r="G190" s="68"/>
      <c r="H190" s="68"/>
      <c r="I190" s="68"/>
      <c r="J190" s="68"/>
      <c r="K190" s="206">
        <v>640</v>
      </c>
      <c r="L190" s="68"/>
      <c r="M190" s="206">
        <v>400</v>
      </c>
      <c r="N190" s="68"/>
      <c r="O190" s="207">
        <v>62.5</v>
      </c>
      <c r="P190" s="68"/>
    </row>
    <row r="191" spans="1:16" x14ac:dyDescent="0.25">
      <c r="A191" s="205" t="s">
        <v>1</v>
      </c>
      <c r="B191" s="68"/>
      <c r="C191" s="205" t="s">
        <v>109</v>
      </c>
      <c r="D191" s="68"/>
      <c r="E191" s="68"/>
      <c r="F191" s="68"/>
      <c r="G191" s="68"/>
      <c r="H191" s="68"/>
      <c r="I191" s="68"/>
      <c r="J191" s="68"/>
      <c r="K191" s="206">
        <v>640</v>
      </c>
      <c r="L191" s="68"/>
      <c r="M191" s="206">
        <v>400</v>
      </c>
      <c r="N191" s="68"/>
      <c r="O191" s="207">
        <v>62.5</v>
      </c>
      <c r="P191" s="68"/>
    </row>
    <row r="192" spans="1:16" x14ac:dyDescent="0.25">
      <c r="A192" s="208" t="s">
        <v>1</v>
      </c>
      <c r="B192" s="68"/>
      <c r="C192" s="208" t="s">
        <v>200</v>
      </c>
      <c r="D192" s="68"/>
      <c r="E192" s="208" t="s">
        <v>201</v>
      </c>
      <c r="F192" s="68"/>
      <c r="G192" s="68"/>
      <c r="H192" s="68"/>
      <c r="I192" s="68"/>
      <c r="J192" s="68"/>
      <c r="K192" s="209">
        <v>500</v>
      </c>
      <c r="L192" s="68"/>
      <c r="M192" s="209">
        <v>400</v>
      </c>
      <c r="N192" s="68"/>
      <c r="O192" s="210">
        <v>80</v>
      </c>
      <c r="P192" s="68"/>
    </row>
    <row r="193" spans="1:16" x14ac:dyDescent="0.25">
      <c r="A193" s="128" t="s">
        <v>1</v>
      </c>
      <c r="B193" s="68"/>
      <c r="C193" s="128" t="s">
        <v>202</v>
      </c>
      <c r="D193" s="68"/>
      <c r="E193" s="128" t="s">
        <v>203</v>
      </c>
      <c r="F193" s="68"/>
      <c r="G193" s="68"/>
      <c r="H193" s="68"/>
      <c r="I193" s="68"/>
      <c r="J193" s="68"/>
      <c r="K193" s="95" t="s">
        <v>1</v>
      </c>
      <c r="L193" s="68"/>
      <c r="M193" s="95">
        <v>400</v>
      </c>
      <c r="N193" s="68"/>
      <c r="O193" s="96" t="s">
        <v>1</v>
      </c>
      <c r="P193" s="68"/>
    </row>
    <row r="194" spans="1:16" x14ac:dyDescent="0.25">
      <c r="A194" s="208" t="s">
        <v>1</v>
      </c>
      <c r="B194" s="68"/>
      <c r="C194" s="208" t="s">
        <v>158</v>
      </c>
      <c r="D194" s="68"/>
      <c r="E194" s="208" t="s">
        <v>159</v>
      </c>
      <c r="F194" s="68"/>
      <c r="G194" s="68"/>
      <c r="H194" s="68"/>
      <c r="I194" s="68"/>
      <c r="J194" s="68"/>
      <c r="K194" s="209">
        <v>140</v>
      </c>
      <c r="L194" s="68"/>
      <c r="M194" s="209">
        <v>0</v>
      </c>
      <c r="N194" s="68"/>
      <c r="O194" s="210">
        <v>0</v>
      </c>
      <c r="P194" s="68"/>
    </row>
  </sheetData>
  <mergeCells count="1077">
    <mergeCell ref="A136:B136"/>
    <mergeCell ref="C136:D136"/>
    <mergeCell ref="E136:J136"/>
    <mergeCell ref="K136:L136"/>
    <mergeCell ref="M136:N136"/>
    <mergeCell ref="O136:P136"/>
    <mergeCell ref="C134:D134"/>
    <mergeCell ref="E134:J134"/>
    <mergeCell ref="K134:L134"/>
    <mergeCell ref="M134:N134"/>
    <mergeCell ref="O134:P134"/>
    <mergeCell ref="A135:B135"/>
    <mergeCell ref="C135:J135"/>
    <mergeCell ref="K135:L135"/>
    <mergeCell ref="M135:N135"/>
    <mergeCell ref="O135:P135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5:B85"/>
    <mergeCell ref="C85:D85"/>
    <mergeCell ref="E85:J85"/>
    <mergeCell ref="K85:L85"/>
    <mergeCell ref="M85:N85"/>
    <mergeCell ref="O85:P85"/>
    <mergeCell ref="A86:B86"/>
    <mergeCell ref="K86:L86"/>
    <mergeCell ref="M86:N86"/>
    <mergeCell ref="O86:P86"/>
    <mergeCell ref="C86:J86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2:B62"/>
    <mergeCell ref="C62:D62"/>
    <mergeCell ref="E62:J62"/>
    <mergeCell ref="K62:L62"/>
    <mergeCell ref="M62:N62"/>
    <mergeCell ref="O62:P62"/>
    <mergeCell ref="A63:B63"/>
    <mergeCell ref="C63:J63"/>
    <mergeCell ref="K63:L63"/>
    <mergeCell ref="M63:N63"/>
    <mergeCell ref="O63:P63"/>
    <mergeCell ref="A193:B193"/>
    <mergeCell ref="C193:D193"/>
    <mergeCell ref="E193:J193"/>
    <mergeCell ref="K193:L193"/>
    <mergeCell ref="M193:N193"/>
    <mergeCell ref="O193:P193"/>
    <mergeCell ref="A194:B194"/>
    <mergeCell ref="C194:D194"/>
    <mergeCell ref="E194:J194"/>
    <mergeCell ref="K194:L194"/>
    <mergeCell ref="M194:N194"/>
    <mergeCell ref="O194:P194"/>
    <mergeCell ref="A191:B191"/>
    <mergeCell ref="C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89:B189"/>
    <mergeCell ref="C189:D189"/>
    <mergeCell ref="E189:J189"/>
    <mergeCell ref="K189:L189"/>
    <mergeCell ref="M189:N189"/>
    <mergeCell ref="O189:P189"/>
    <mergeCell ref="A190:B190"/>
    <mergeCell ref="C190:J190"/>
    <mergeCell ref="K190:L190"/>
    <mergeCell ref="M190:N190"/>
    <mergeCell ref="O190:P190"/>
    <mergeCell ref="A187:B187"/>
    <mergeCell ref="C187:D187"/>
    <mergeCell ref="E187:J187"/>
    <mergeCell ref="K187:L187"/>
    <mergeCell ref="M187:N187"/>
    <mergeCell ref="O187:P187"/>
    <mergeCell ref="A188:B188"/>
    <mergeCell ref="C188:D188"/>
    <mergeCell ref="E188:J188"/>
    <mergeCell ref="K188:L188"/>
    <mergeCell ref="M188:N188"/>
    <mergeCell ref="O188:P188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3:B183"/>
    <mergeCell ref="C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79:B179"/>
    <mergeCell ref="C179:D179"/>
    <mergeCell ref="E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77:B177"/>
    <mergeCell ref="C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5:B175"/>
    <mergeCell ref="C175:D175"/>
    <mergeCell ref="E175:J175"/>
    <mergeCell ref="K175:L175"/>
    <mergeCell ref="M175:N175"/>
    <mergeCell ref="O175:P175"/>
    <mergeCell ref="A176:B176"/>
    <mergeCell ref="C176:J176"/>
    <mergeCell ref="K176:L176"/>
    <mergeCell ref="M176:N176"/>
    <mergeCell ref="O176:P176"/>
    <mergeCell ref="A173:B173"/>
    <mergeCell ref="C173:D173"/>
    <mergeCell ref="E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69:B169"/>
    <mergeCell ref="C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3:B163"/>
    <mergeCell ref="C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1:B161"/>
    <mergeCell ref="C161:D161"/>
    <mergeCell ref="E161:J161"/>
    <mergeCell ref="K161:L161"/>
    <mergeCell ref="M161:N161"/>
    <mergeCell ref="O161:P161"/>
    <mergeCell ref="A162:B162"/>
    <mergeCell ref="C162:J162"/>
    <mergeCell ref="K162:L162"/>
    <mergeCell ref="M162:N162"/>
    <mergeCell ref="O162:P162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3:B153"/>
    <mergeCell ref="C153:J153"/>
    <mergeCell ref="K153:L153"/>
    <mergeCell ref="M153:N153"/>
    <mergeCell ref="O153:P153"/>
    <mergeCell ref="A154:B154"/>
    <mergeCell ref="C154:J154"/>
    <mergeCell ref="K154:L154"/>
    <mergeCell ref="M154:N154"/>
    <mergeCell ref="O154:P154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49:B149"/>
    <mergeCell ref="C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47:B147"/>
    <mergeCell ref="C147:D147"/>
    <mergeCell ref="E147:J147"/>
    <mergeCell ref="K147:L147"/>
    <mergeCell ref="M147:N147"/>
    <mergeCell ref="O147:P147"/>
    <mergeCell ref="A148:B148"/>
    <mergeCell ref="C148:J148"/>
    <mergeCell ref="K148:L148"/>
    <mergeCell ref="M148:N148"/>
    <mergeCell ref="O148:P148"/>
    <mergeCell ref="A145:B145"/>
    <mergeCell ref="C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3:B143"/>
    <mergeCell ref="C143:D143"/>
    <mergeCell ref="E143:J143"/>
    <mergeCell ref="K143:L143"/>
    <mergeCell ref="M143:N143"/>
    <mergeCell ref="O143:P143"/>
    <mergeCell ref="A144:B144"/>
    <mergeCell ref="C144:J144"/>
    <mergeCell ref="K144:L144"/>
    <mergeCell ref="M144:N144"/>
    <mergeCell ref="O144:P144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39:B139"/>
    <mergeCell ref="C139:J139"/>
    <mergeCell ref="K139:L139"/>
    <mergeCell ref="M139:N139"/>
    <mergeCell ref="O139:P139"/>
    <mergeCell ref="A140:B140"/>
    <mergeCell ref="C140:J140"/>
    <mergeCell ref="K140:L140"/>
    <mergeCell ref="M140:N140"/>
    <mergeCell ref="O140:P140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0:B130"/>
    <mergeCell ref="C130:D130"/>
    <mergeCell ref="E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26:B126"/>
    <mergeCell ref="C126:J126"/>
    <mergeCell ref="K126:L126"/>
    <mergeCell ref="M126:N126"/>
    <mergeCell ref="O126:P126"/>
    <mergeCell ref="A127:B127"/>
    <mergeCell ref="C127:J127"/>
    <mergeCell ref="K127:L127"/>
    <mergeCell ref="M127:N127"/>
    <mergeCell ref="O127:P127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16:B116"/>
    <mergeCell ref="C116:D116"/>
    <mergeCell ref="E116:J116"/>
    <mergeCell ref="K116:L116"/>
    <mergeCell ref="M116:N116"/>
    <mergeCell ref="O116:P116"/>
    <mergeCell ref="A117:B117"/>
    <mergeCell ref="C117:J117"/>
    <mergeCell ref="K117:L117"/>
    <mergeCell ref="M117:N117"/>
    <mergeCell ref="O117:P117"/>
    <mergeCell ref="A114:B114"/>
    <mergeCell ref="C114:D114"/>
    <mergeCell ref="E114:J114"/>
    <mergeCell ref="K114:L114"/>
    <mergeCell ref="M114:N114"/>
    <mergeCell ref="O114:P114"/>
    <mergeCell ref="A115:B115"/>
    <mergeCell ref="C115:J115"/>
    <mergeCell ref="K115:L115"/>
    <mergeCell ref="M115:N115"/>
    <mergeCell ref="O115:P115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98:B98"/>
    <mergeCell ref="C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7:B97"/>
    <mergeCell ref="C97:J97"/>
    <mergeCell ref="K97:L97"/>
    <mergeCell ref="M97:N97"/>
    <mergeCell ref="O97:P97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5:B75"/>
    <mergeCell ref="C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4:B74"/>
    <mergeCell ref="C74:J74"/>
    <mergeCell ref="K74:L74"/>
    <mergeCell ref="M74:N74"/>
    <mergeCell ref="O74:P74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4:B44"/>
    <mergeCell ref="C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2:B42"/>
    <mergeCell ref="C42:D42"/>
    <mergeCell ref="E42:J42"/>
    <mergeCell ref="K42:L42"/>
    <mergeCell ref="M42:N42"/>
    <mergeCell ref="O42:P42"/>
    <mergeCell ref="A43:B43"/>
    <mergeCell ref="C43:J43"/>
    <mergeCell ref="K43:L43"/>
    <mergeCell ref="M43:N43"/>
    <mergeCell ref="O43:P43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38:B38"/>
    <mergeCell ref="C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36:B36"/>
    <mergeCell ref="C36:D36"/>
    <mergeCell ref="E36:J36"/>
    <mergeCell ref="K36:L36"/>
    <mergeCell ref="M36:N36"/>
    <mergeCell ref="O36:P36"/>
    <mergeCell ref="A37:B37"/>
    <mergeCell ref="C37:J37"/>
    <mergeCell ref="K37:L37"/>
    <mergeCell ref="M37:N37"/>
    <mergeCell ref="O37:P37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F5:K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3" sqref="K3"/>
    </sheetView>
  </sheetViews>
  <sheetFormatPr defaultRowHeight="15" x14ac:dyDescent="0.25"/>
  <cols>
    <col min="1" max="1" width="5.85546875" customWidth="1"/>
    <col min="4" max="4" width="10.7109375" customWidth="1"/>
    <col min="6" max="6" width="7.42578125" customWidth="1"/>
    <col min="8" max="8" width="10.5703125" customWidth="1"/>
    <col min="9" max="9" width="9" customWidth="1"/>
    <col min="10" max="10" width="15.140625" customWidth="1"/>
    <col min="11" max="11" width="16.7109375" customWidth="1"/>
    <col min="12" max="12" width="12.140625" customWidth="1"/>
  </cols>
  <sheetData>
    <row r="1" spans="1:14" x14ac:dyDescent="0.25">
      <c r="A1" s="11" t="s">
        <v>0</v>
      </c>
      <c r="B1" s="11"/>
      <c r="C1" s="12"/>
      <c r="D1" s="13"/>
    </row>
    <row r="2" spans="1:14" s="16" customFormat="1" x14ac:dyDescent="0.25">
      <c r="A2" s="11" t="s">
        <v>2</v>
      </c>
      <c r="B2" s="11"/>
      <c r="C2" s="15"/>
      <c r="D2" s="15"/>
    </row>
    <row r="3" spans="1:14" s="16" customFormat="1" x14ac:dyDescent="0.25">
      <c r="A3" s="11" t="s">
        <v>3</v>
      </c>
      <c r="B3" s="11"/>
      <c r="C3" s="15"/>
      <c r="D3" s="15"/>
    </row>
    <row r="4" spans="1:14" x14ac:dyDescent="0.25">
      <c r="A4" s="11" t="s">
        <v>4</v>
      </c>
      <c r="B4" s="11"/>
      <c r="C4" s="15"/>
      <c r="D4" s="15"/>
    </row>
    <row r="5" spans="1:14" x14ac:dyDescent="0.25">
      <c r="A5" s="85" t="s">
        <v>262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4" x14ac:dyDescent="0.25">
      <c r="A6" s="218" t="s">
        <v>263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8" spans="1:14" ht="26.25" customHeight="1" x14ac:dyDescent="0.25">
      <c r="A8" s="21" t="s">
        <v>264</v>
      </c>
      <c r="B8" s="214" t="s">
        <v>265</v>
      </c>
      <c r="C8" s="215"/>
      <c r="D8" s="215"/>
      <c r="E8" s="20" t="s">
        <v>266</v>
      </c>
      <c r="F8" s="20"/>
      <c r="G8" s="21" t="s">
        <v>267</v>
      </c>
      <c r="H8" s="21" t="s">
        <v>268</v>
      </c>
      <c r="I8" s="21" t="s">
        <v>269</v>
      </c>
      <c r="J8" s="21" t="s">
        <v>270</v>
      </c>
      <c r="K8" s="20" t="s">
        <v>271</v>
      </c>
      <c r="L8" s="20" t="s">
        <v>272</v>
      </c>
      <c r="M8" s="20" t="s">
        <v>273</v>
      </c>
      <c r="N8" s="20"/>
    </row>
    <row r="9" spans="1:14" x14ac:dyDescent="0.25">
      <c r="A9" s="20"/>
      <c r="B9" s="216" t="s">
        <v>274</v>
      </c>
      <c r="C9" s="217"/>
      <c r="D9" s="217"/>
      <c r="E9" s="219"/>
      <c r="F9" s="220"/>
      <c r="G9" s="22"/>
      <c r="H9" s="20"/>
      <c r="I9" s="20"/>
      <c r="J9" s="20"/>
      <c r="K9" s="20"/>
      <c r="L9" s="20"/>
      <c r="M9" s="219"/>
      <c r="N9" s="220"/>
    </row>
    <row r="13" spans="1:14" x14ac:dyDescent="0.25">
      <c r="F13" s="15"/>
    </row>
  </sheetData>
  <mergeCells count="6">
    <mergeCell ref="B8:D8"/>
    <mergeCell ref="B9:D9"/>
    <mergeCell ref="A5:M5"/>
    <mergeCell ref="A6:L6"/>
    <mergeCell ref="E9:F9"/>
    <mergeCell ref="M9:N9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  <vt:lpstr>Izvještaj o zaduživanju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Računovodstvo</cp:lastModifiedBy>
  <cp:lastPrinted>2026-07-21T10:55:40Z</cp:lastPrinted>
  <dcterms:created xsi:type="dcterms:W3CDTF">2026-07-17T10:30:50Z</dcterms:created>
  <dcterms:modified xsi:type="dcterms:W3CDTF">2026-07-22T08:55:11Z</dcterms:modified>
</cp:coreProperties>
</file>