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PRIHODA'!$A$1:$K$50</definedName>
  </definedNames>
  <calcPr fullCalcOnLoad="1"/>
</workbook>
</file>

<file path=xl/sharedStrings.xml><?xml version="1.0" encoding="utf-8"?>
<sst xmlns="http://schemas.openxmlformats.org/spreadsheetml/2006/main" count="114" uniqueCount="79">
  <si>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</si>
  <si>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</si>
  <si>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</si>
  <si>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</si>
  <si>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</si>
  <si>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</si>
  <si>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</si>
  <si>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</si>
  <si>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</si>
  <si>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</si>
  <si>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</si>
  <si>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</si>
  <si>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</si>
  <si>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</si>
  <si>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</si>
  <si>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</si>
  <si>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</si>
  <si>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</si>
  <si>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</si>
  <si>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</si>
  <si>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</si>
  <si>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</si>
  <si>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</si>
  <si>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</si>
  <si>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</si>
  <si>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</si>
  <si>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</si>
  <si>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</si>
  <si>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</si>
  <si>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</si>
  <si>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</si>
  <si>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</si>
  <si>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</si>
  <si>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</si>
  <si>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</si>
  <si>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</si>
  <si>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</si>
  <si>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</si>
  <si>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</si>
  <si>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</si>
  <si>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</si>
  <si>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</si>
  <si>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Ukupno prihodi i primici za 2019.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</si>
  <si>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</si>
  <si>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</si>
  <si>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</si>
  <si>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</si>
  <si>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</si>
  <si>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</si>
  <si>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</si>
  <si>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</si>
  <si>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PROJEKCIJA PLANA ZA 2021.</t>
  </si>
  <si>
    <t>PRILOG 1</t>
  </si>
  <si>
    <t>Naknade troškova osobama izvan radnog odnosa</t>
  </si>
  <si>
    <t>OSNOVNA ŠKOLA MATIJE GUPCA GORNJA STUBICA</t>
  </si>
  <si>
    <t>Opći prihodi i primici        KZŽ-dec.</t>
  </si>
  <si>
    <t>Opći prihodi i primici        KZŽ-dop.sr.</t>
  </si>
  <si>
    <t>Pomoći-državni proračun</t>
  </si>
  <si>
    <t>Pomoći-JLS</t>
  </si>
  <si>
    <t>UKUPNO</t>
  </si>
  <si>
    <t>Program-OSNOVNO OBRAZOVANJE</t>
  </si>
  <si>
    <t>Naziv aktivnosti-redovni poslovi osnovnog obrazovanja</t>
  </si>
  <si>
    <t>Pomoći-Projekti EU</t>
  </si>
  <si>
    <t>Opći prihodi i primici KZŽ-dec.</t>
  </si>
  <si>
    <t>Opći prihodi i primici KZŽ-dop.sr.</t>
  </si>
  <si>
    <t>Pomoći - Projekti EU</t>
  </si>
  <si>
    <t>Pomoći -državni proračun</t>
  </si>
  <si>
    <t>Pomoći -JLS</t>
  </si>
  <si>
    <t xml:space="preserve">PRIJEDLOG FINANCIJSKOG PLANA OSNOVNE ŠKOLE MATIJA GUBEC GORNJA STUBICA ZA 2020. I                                                                                                                                                PROJEKCIJA PLANA ZA  2021. I 2022. GODINU </t>
  </si>
  <si>
    <t>Prijedlog plana 
za 2020.</t>
  </si>
  <si>
    <t>Projekcija plana
za 2021.</t>
  </si>
  <si>
    <t>Projekcija plana 
za 2022.</t>
  </si>
  <si>
    <t>PLAN PRIHODA I PRIMITAKA 2020.g. - projekcija za 2021. i 2022.g.</t>
  </si>
  <si>
    <t>2022.</t>
  </si>
  <si>
    <t>PLAN RASHODA I IZDATAKA 2020.g. - projekcija za 2021. i 2022.g.</t>
  </si>
  <si>
    <t>PRIJEDLOG PLANA ZA 2020.</t>
  </si>
  <si>
    <t>PROJEKCIJA PLANA ZA 2022.</t>
  </si>
  <si>
    <t>Naknade građanima i kućanstvima</t>
  </si>
  <si>
    <t>Ostale naknade građanima i kućanstvima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</si>
</sst>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2" fillId="0" borderId="26" xfId="0" applyNumberFormat="1" applyFont="1" applyBorder="1" applyAlignment="1">
      <alignment wrapText="1"/>
    </xf>
    <xf numFmtId="3" fontId="21" fillId="0" borderId="2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8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9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28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8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8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" fontId="22" fillId="49" borderId="30" xfId="0" applyNumberFormat="1" applyFont="1" applyFill="1" applyBorder="1" applyAlignment="1">
      <alignment horizontal="left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right" wrapText="1"/>
    </xf>
    <xf numFmtId="3" fontId="21" fillId="0" borderId="20" xfId="0" applyNumberFormat="1" applyFont="1" applyBorder="1" applyAlignment="1">
      <alignment horizontal="center" wrapText="1"/>
    </xf>
    <xf numFmtId="1" fontId="21" fillId="0" borderId="20" xfId="0" applyNumberFormat="1" applyFont="1" applyBorder="1" applyAlignment="1">
      <alignment wrapText="1"/>
    </xf>
    <xf numFmtId="1" fontId="22" fillId="0" borderId="30" xfId="0" applyNumberFormat="1" applyFont="1" applyFill="1" applyBorder="1" applyAlignment="1">
      <alignment horizontal="left" wrapText="1"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33" fillId="0" borderId="2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8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8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8" xfId="0" applyFont="1" applyFill="1" applyBorder="1" applyAlignment="1" quotePrefix="1">
      <alignment horizontal="left"/>
    </xf>
    <xf numFmtId="0" fontId="37" fillId="0" borderId="28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8" xfId="0" applyFont="1" applyBorder="1" applyAlignment="1" quotePrefix="1">
      <alignment horizontal="left"/>
    </xf>
    <xf numFmtId="0" fontId="37" fillId="7" borderId="28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8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36" xfId="0" applyNumberFormat="1" applyFont="1" applyFill="1" applyBorder="1" applyAlignment="1" applyProtection="1">
      <alignment horizontal="left" wrapText="1"/>
      <protection/>
    </xf>
    <xf numFmtId="0" fontId="34" fillId="7" borderId="28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36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27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27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9144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933450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9239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667375"/>
          <a:ext cx="9144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19050</xdr:rowOff>
    </xdr:from>
    <xdr:to>
      <xdr:col>0</xdr:col>
      <xdr:colOff>933450</xdr:colOff>
      <xdr:row>24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667375"/>
          <a:ext cx="9239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38</xdr:row>
      <xdr:rowOff>19050</xdr:rowOff>
    </xdr:from>
    <xdr:to>
      <xdr:col>1</xdr:col>
      <xdr:colOff>0</xdr:colOff>
      <xdr:row>40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629775"/>
          <a:ext cx="9144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19050</xdr:rowOff>
    </xdr:from>
    <xdr:to>
      <xdr:col>0</xdr:col>
      <xdr:colOff>933450</xdr:colOff>
      <xdr:row>40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629775"/>
          <a:ext cx="9239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A14" sqref="A14:H14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7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10" t="s">
        <v>52</v>
      </c>
      <c r="B2" s="110"/>
      <c r="C2" s="110"/>
      <c r="D2" s="110"/>
      <c r="E2" s="110"/>
      <c r="F2" s="110"/>
      <c r="G2" s="110"/>
      <c r="H2" s="110"/>
    </row>
    <row r="3" spans="1:8" ht="54" customHeight="1">
      <c r="A3" s="111" t="s">
        <v>68</v>
      </c>
      <c r="B3" s="111"/>
      <c r="C3" s="111"/>
      <c r="D3" s="111"/>
      <c r="E3" s="111"/>
      <c r="F3" s="111"/>
      <c r="G3" s="111"/>
      <c r="H3" s="111"/>
    </row>
    <row r="4" spans="1:8" s="55" customFormat="1" ht="26.25" customHeight="1">
      <c r="A4" s="111" t="s">
        <v>35</v>
      </c>
      <c r="B4" s="111"/>
      <c r="C4" s="111"/>
      <c r="D4" s="111"/>
      <c r="E4" s="111"/>
      <c r="F4" s="111"/>
      <c r="G4" s="112"/>
      <c r="H4" s="112"/>
    </row>
    <row r="5" spans="1:5" ht="15.75" customHeight="1">
      <c r="A5" s="56"/>
      <c r="B5" s="57"/>
      <c r="C5" s="57"/>
      <c r="D5" s="57"/>
      <c r="E5" s="57"/>
    </row>
    <row r="6" spans="1:9" ht="27.75" customHeight="1">
      <c r="A6" s="58"/>
      <c r="B6" s="59"/>
      <c r="C6" s="59"/>
      <c r="D6" s="60"/>
      <c r="E6" s="61"/>
      <c r="F6" s="62" t="s">
        <v>69</v>
      </c>
      <c r="G6" s="62" t="s">
        <v>70</v>
      </c>
      <c r="H6" s="63" t="s">
        <v>71</v>
      </c>
      <c r="I6" s="64"/>
    </row>
    <row r="7" spans="1:9" ht="27.75" customHeight="1">
      <c r="A7" s="113" t="s">
        <v>37</v>
      </c>
      <c r="B7" s="114"/>
      <c r="C7" s="114"/>
      <c r="D7" s="114"/>
      <c r="E7" s="115"/>
      <c r="F7" s="78">
        <f>+F8+F9</f>
        <v>9389310</v>
      </c>
      <c r="G7" s="78">
        <f>G8+G9</f>
        <v>9389310</v>
      </c>
      <c r="H7" s="78">
        <f>+H8+H9</f>
        <v>9389310</v>
      </c>
      <c r="I7" s="75"/>
    </row>
    <row r="8" spans="1:8" ht="22.5" customHeight="1">
      <c r="A8" s="116" t="s">
        <v>0</v>
      </c>
      <c r="B8" s="117"/>
      <c r="C8" s="117"/>
      <c r="D8" s="117"/>
      <c r="E8" s="118"/>
      <c r="F8" s="81">
        <v>9388310</v>
      </c>
      <c r="G8" s="81">
        <v>9388310</v>
      </c>
      <c r="H8" s="81">
        <v>9388310</v>
      </c>
    </row>
    <row r="9" spans="1:8" ht="22.5" customHeight="1">
      <c r="A9" s="119" t="s">
        <v>40</v>
      </c>
      <c r="B9" s="118"/>
      <c r="C9" s="118"/>
      <c r="D9" s="118"/>
      <c r="E9" s="118"/>
      <c r="F9" s="81">
        <v>1000</v>
      </c>
      <c r="G9" s="81">
        <v>1000</v>
      </c>
      <c r="H9" s="81">
        <v>1000</v>
      </c>
    </row>
    <row r="10" spans="1:8" ht="22.5" customHeight="1">
      <c r="A10" s="77" t="s">
        <v>38</v>
      </c>
      <c r="B10" s="80"/>
      <c r="C10" s="80"/>
      <c r="D10" s="80"/>
      <c r="E10" s="80"/>
      <c r="F10" s="78">
        <f>+F11+F12</f>
        <v>9389310</v>
      </c>
      <c r="G10" s="78">
        <f>+G11+G12</f>
        <v>9389310</v>
      </c>
      <c r="H10" s="78">
        <f>+H11+H12</f>
        <v>9389310</v>
      </c>
    </row>
    <row r="11" spans="1:10" ht="22.5" customHeight="1">
      <c r="A11" s="120" t="s">
        <v>1</v>
      </c>
      <c r="B11" s="117"/>
      <c r="C11" s="117"/>
      <c r="D11" s="117"/>
      <c r="E11" s="121"/>
      <c r="F11" s="81">
        <v>9335610</v>
      </c>
      <c r="G11" s="81">
        <v>9335610</v>
      </c>
      <c r="H11" s="81">
        <v>9335610</v>
      </c>
      <c r="I11" s="45"/>
      <c r="J11" s="45"/>
    </row>
    <row r="12" spans="1:10" ht="22.5" customHeight="1">
      <c r="A12" s="122" t="s">
        <v>45</v>
      </c>
      <c r="B12" s="118"/>
      <c r="C12" s="118"/>
      <c r="D12" s="118"/>
      <c r="E12" s="118"/>
      <c r="F12" s="65">
        <v>53700</v>
      </c>
      <c r="G12" s="65">
        <v>53700</v>
      </c>
      <c r="H12" s="65">
        <v>53700</v>
      </c>
      <c r="I12" s="45"/>
      <c r="J12" s="45"/>
    </row>
    <row r="13" spans="1:10" ht="22.5" customHeight="1">
      <c r="A13" s="123" t="s">
        <v>2</v>
      </c>
      <c r="B13" s="114"/>
      <c r="C13" s="114"/>
      <c r="D13" s="114"/>
      <c r="E13" s="114"/>
      <c r="F13" s="79"/>
      <c r="G13" s="79">
        <f>+G7-G10</f>
        <v>0</v>
      </c>
      <c r="H13" s="79">
        <f>+H7-H10</f>
        <v>0</v>
      </c>
      <c r="J13" s="45"/>
    </row>
    <row r="14" spans="1:8" ht="25.5" customHeight="1">
      <c r="A14" s="111"/>
      <c r="B14" s="124"/>
      <c r="C14" s="124"/>
      <c r="D14" s="124"/>
      <c r="E14" s="124"/>
      <c r="F14" s="125"/>
      <c r="G14" s="125"/>
      <c r="H14" s="125"/>
    </row>
    <row r="15" spans="1:10" ht="27.75" customHeight="1">
      <c r="A15" s="58"/>
      <c r="B15" s="59"/>
      <c r="C15" s="59"/>
      <c r="D15" s="60"/>
      <c r="E15" s="61"/>
      <c r="F15" s="62" t="s">
        <v>69</v>
      </c>
      <c r="G15" s="62" t="s">
        <v>70</v>
      </c>
      <c r="H15" s="63" t="s">
        <v>71</v>
      </c>
      <c r="J15" s="45"/>
    </row>
    <row r="16" spans="1:10" ht="30.75" customHeight="1">
      <c r="A16" s="126" t="s">
        <v>46</v>
      </c>
      <c r="B16" s="127"/>
      <c r="C16" s="127"/>
      <c r="D16" s="127"/>
      <c r="E16" s="128"/>
      <c r="F16" s="82"/>
      <c r="G16" s="82"/>
      <c r="H16" s="83"/>
      <c r="J16" s="45"/>
    </row>
    <row r="17" spans="1:10" ht="34.5" customHeight="1">
      <c r="A17" s="129" t="s">
        <v>47</v>
      </c>
      <c r="B17" s="130"/>
      <c r="C17" s="130"/>
      <c r="D17" s="130"/>
      <c r="E17" s="131"/>
      <c r="F17" s="84"/>
      <c r="G17" s="84"/>
      <c r="H17" s="79"/>
      <c r="J17" s="45"/>
    </row>
    <row r="18" spans="1:10" s="50" customFormat="1" ht="25.5" customHeight="1">
      <c r="A18" s="134"/>
      <c r="B18" s="124"/>
      <c r="C18" s="124"/>
      <c r="D18" s="124"/>
      <c r="E18" s="124"/>
      <c r="F18" s="125"/>
      <c r="G18" s="125"/>
      <c r="H18" s="125"/>
      <c r="J18" s="85"/>
    </row>
    <row r="19" spans="1:11" s="50" customFormat="1" ht="27.75" customHeight="1">
      <c r="A19" s="58"/>
      <c r="B19" s="59"/>
      <c r="C19" s="59"/>
      <c r="D19" s="60"/>
      <c r="E19" s="61"/>
      <c r="F19" s="62" t="s">
        <v>69</v>
      </c>
      <c r="G19" s="62" t="s">
        <v>70</v>
      </c>
      <c r="H19" s="63" t="s">
        <v>71</v>
      </c>
      <c r="J19" s="85"/>
      <c r="K19" s="85"/>
    </row>
    <row r="20" spans="1:10" s="50" customFormat="1" ht="22.5" customHeight="1">
      <c r="A20" s="116" t="s">
        <v>3</v>
      </c>
      <c r="B20" s="117"/>
      <c r="C20" s="117"/>
      <c r="D20" s="117"/>
      <c r="E20" s="117"/>
      <c r="F20" s="65"/>
      <c r="G20" s="65"/>
      <c r="H20" s="65"/>
      <c r="J20" s="85"/>
    </row>
    <row r="21" spans="1:8" s="50" customFormat="1" ht="33.75" customHeight="1">
      <c r="A21" s="116" t="s">
        <v>4</v>
      </c>
      <c r="B21" s="117"/>
      <c r="C21" s="117"/>
      <c r="D21" s="117"/>
      <c r="E21" s="117"/>
      <c r="F21" s="65"/>
      <c r="G21" s="65"/>
      <c r="H21" s="65"/>
    </row>
    <row r="22" spans="1:11" s="50" customFormat="1" ht="22.5" customHeight="1">
      <c r="A22" s="123" t="s">
        <v>5</v>
      </c>
      <c r="B22" s="114"/>
      <c r="C22" s="114"/>
      <c r="D22" s="114"/>
      <c r="E22" s="114"/>
      <c r="F22" s="78">
        <f>F20-F21</f>
        <v>0</v>
      </c>
      <c r="G22" s="78">
        <f>G20-G21</f>
        <v>0</v>
      </c>
      <c r="H22" s="78">
        <f>H20-H21</f>
        <v>0</v>
      </c>
      <c r="J22" s="86"/>
      <c r="K22" s="85"/>
    </row>
    <row r="23" spans="1:8" s="50" customFormat="1" ht="25.5" customHeight="1">
      <c r="A23" s="134"/>
      <c r="B23" s="124"/>
      <c r="C23" s="124"/>
      <c r="D23" s="124"/>
      <c r="E23" s="124"/>
      <c r="F23" s="125"/>
      <c r="G23" s="125"/>
      <c r="H23" s="125"/>
    </row>
    <row r="24" spans="1:8" s="50" customFormat="1" ht="22.5" customHeight="1">
      <c r="A24" s="120" t="s">
        <v>6</v>
      </c>
      <c r="B24" s="117"/>
      <c r="C24" s="117"/>
      <c r="D24" s="117"/>
      <c r="E24" s="117"/>
      <c r="F24" s="65">
        <f>IF((F13+F17+F22)&lt;&gt;0,"NESLAGANJE ZBROJA",(F13+F17+F22))</f>
        <v>0</v>
      </c>
      <c r="G24" s="65">
        <f>IF((G13+G17+G22)&lt;&gt;0,"NESLAGANJE ZBROJA",(G13+G17+G22))</f>
        <v>0</v>
      </c>
      <c r="H24" s="65">
        <f>IF((H13+H17+H22)&lt;&gt;0,"NESLAGANJE ZBROJA",(H13+H17+H22))</f>
        <v>0</v>
      </c>
    </row>
    <row r="25" spans="1:5" s="50" customFormat="1" ht="18" customHeight="1">
      <c r="A25" s="66"/>
      <c r="B25" s="57"/>
      <c r="C25" s="57"/>
      <c r="D25" s="57"/>
      <c r="E25" s="57"/>
    </row>
    <row r="26" spans="1:8" ht="42" customHeight="1">
      <c r="A26" s="132" t="s">
        <v>48</v>
      </c>
      <c r="B26" s="133"/>
      <c r="C26" s="133"/>
      <c r="D26" s="133"/>
      <c r="E26" s="133"/>
      <c r="F26" s="133"/>
      <c r="G26" s="133"/>
      <c r="H26" s="133"/>
    </row>
    <row r="27" ht="12.75">
      <c r="E27" s="87"/>
    </row>
    <row r="31" spans="6:8" ht="12.75">
      <c r="F31" s="45"/>
      <c r="G31" s="45"/>
      <c r="H31" s="45"/>
    </row>
    <row r="32" spans="6:8" ht="12.75">
      <c r="F32" s="45"/>
      <c r="G32" s="45"/>
      <c r="H32" s="45"/>
    </row>
    <row r="33" spans="5:8" ht="12.75">
      <c r="E33" s="88"/>
      <c r="F33" s="47"/>
      <c r="G33" s="47"/>
      <c r="H33" s="47"/>
    </row>
    <row r="34" spans="5:8" ht="12.75">
      <c r="E34" s="88"/>
      <c r="F34" s="45"/>
      <c r="G34" s="45"/>
      <c r="H34" s="45"/>
    </row>
    <row r="35" spans="5:8" ht="12.75">
      <c r="E35" s="88"/>
      <c r="F35" s="45"/>
      <c r="G35" s="45"/>
      <c r="H35" s="45"/>
    </row>
    <row r="36" spans="5:8" ht="12.75">
      <c r="E36" s="88"/>
      <c r="F36" s="45"/>
      <c r="G36" s="45"/>
      <c r="H36" s="45"/>
    </row>
    <row r="37" spans="5:8" ht="12.75">
      <c r="E37" s="88"/>
      <c r="F37" s="45"/>
      <c r="G37" s="45"/>
      <c r="H37" s="45"/>
    </row>
    <row r="38" ht="12.75">
      <c r="E38" s="88"/>
    </row>
    <row r="43" ht="12.75">
      <c r="F43" s="45"/>
    </row>
    <row r="44" ht="12.75">
      <c r="F44" s="45"/>
    </row>
    <row r="45" ht="12.75">
      <c r="F45" s="45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view="pageBreakPreview" zoomScale="120" zoomScaleSheetLayoutView="120" zoomScalePageLayoutView="0" workbookViewId="0" topLeftCell="A31">
      <selection activeCell="I11" sqref="I11"/>
    </sheetView>
  </sheetViews>
  <sheetFormatPr defaultColWidth="11.421875" defaultRowHeight="12.75"/>
  <cols>
    <col min="1" max="1" width="14.00390625" style="20" customWidth="1"/>
    <col min="2" max="2" width="10.00390625" style="20" customWidth="1"/>
    <col min="3" max="3" width="11.421875" style="20" customWidth="1"/>
    <col min="4" max="4" width="10.7109375" style="20" customWidth="1"/>
    <col min="5" max="5" width="12.140625" style="51" customWidth="1"/>
    <col min="6" max="6" width="12.421875" style="51" customWidth="1"/>
    <col min="7" max="7" width="12.140625" style="51" customWidth="1"/>
    <col min="8" max="8" width="11.421875" style="3" customWidth="1"/>
    <col min="9" max="9" width="9.57421875" style="3" customWidth="1"/>
    <col min="10" max="11" width="17.57421875" style="3" customWidth="1"/>
    <col min="12" max="12" width="7.8515625" style="3" customWidth="1"/>
    <col min="13" max="13" width="14.28125" style="3" customWidth="1"/>
    <col min="14" max="14" width="7.8515625" style="3" customWidth="1"/>
    <col min="15" max="16384" width="11.421875" style="3" customWidth="1"/>
  </cols>
  <sheetData>
    <row r="1" spans="1:11" ht="24" customHeight="1">
      <c r="A1" s="111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1" customFormat="1" ht="13.5" thickBot="1">
      <c r="A2" s="10"/>
      <c r="K2" s="11" t="s">
        <v>7</v>
      </c>
    </row>
    <row r="3" spans="1:11" s="1" customFormat="1" ht="26.25" thickBot="1">
      <c r="A3" s="73" t="s">
        <v>8</v>
      </c>
      <c r="B3" s="138" t="s">
        <v>43</v>
      </c>
      <c r="C3" s="139"/>
      <c r="D3" s="140"/>
      <c r="E3" s="140"/>
      <c r="F3" s="140"/>
      <c r="G3" s="140"/>
      <c r="H3" s="140"/>
      <c r="I3" s="140"/>
      <c r="J3" s="140"/>
      <c r="K3" s="141"/>
    </row>
    <row r="4" spans="1:11" s="1" customFormat="1" ht="89.25">
      <c r="A4" s="89" t="s">
        <v>9</v>
      </c>
      <c r="B4" s="92" t="s">
        <v>63</v>
      </c>
      <c r="C4" s="92" t="s">
        <v>64</v>
      </c>
      <c r="D4" s="90" t="s">
        <v>10</v>
      </c>
      <c r="E4" s="90" t="s">
        <v>11</v>
      </c>
      <c r="F4" s="90" t="s">
        <v>65</v>
      </c>
      <c r="G4" s="90" t="s">
        <v>66</v>
      </c>
      <c r="H4" s="90" t="s">
        <v>67</v>
      </c>
      <c r="I4" s="90" t="s">
        <v>12</v>
      </c>
      <c r="J4" s="90" t="s">
        <v>41</v>
      </c>
      <c r="K4" s="91" t="s">
        <v>14</v>
      </c>
    </row>
    <row r="5" spans="1:11" s="1" customFormat="1" ht="12.75">
      <c r="A5" s="95">
        <v>632</v>
      </c>
      <c r="B5" s="96"/>
      <c r="C5" s="96"/>
      <c r="D5" s="97"/>
      <c r="E5" s="98"/>
      <c r="F5" s="98">
        <v>46215</v>
      </c>
      <c r="G5" s="98"/>
      <c r="H5" s="96"/>
      <c r="I5" s="96"/>
      <c r="J5" s="96"/>
      <c r="K5" s="96"/>
    </row>
    <row r="6" spans="1:11" s="1" customFormat="1" ht="12.75">
      <c r="A6" s="95">
        <v>634</v>
      </c>
      <c r="B6" s="96"/>
      <c r="C6" s="96"/>
      <c r="D6" s="97"/>
      <c r="E6" s="98">
        <v>25100</v>
      </c>
      <c r="F6" s="98"/>
      <c r="G6" s="98"/>
      <c r="H6" s="96"/>
      <c r="I6" s="96"/>
      <c r="J6" s="96"/>
      <c r="K6" s="96"/>
    </row>
    <row r="7" spans="1:11" s="1" customFormat="1" ht="12.75">
      <c r="A7" s="95">
        <v>636</v>
      </c>
      <c r="B7" s="96"/>
      <c r="C7" s="96"/>
      <c r="D7" s="97"/>
      <c r="E7" s="98"/>
      <c r="F7" s="98"/>
      <c r="G7" s="98">
        <v>7221204</v>
      </c>
      <c r="H7" s="96">
        <v>277330</v>
      </c>
      <c r="I7" s="96"/>
      <c r="J7" s="96"/>
      <c r="K7" s="96"/>
    </row>
    <row r="8" spans="1:11" s="1" customFormat="1" ht="12.75">
      <c r="A8" s="95">
        <v>641</v>
      </c>
      <c r="B8" s="96"/>
      <c r="C8" s="96"/>
      <c r="D8" s="97">
        <v>250</v>
      </c>
      <c r="E8" s="99"/>
      <c r="F8" s="99"/>
      <c r="G8" s="99"/>
      <c r="H8" s="96"/>
      <c r="I8" s="96"/>
      <c r="J8" s="96"/>
      <c r="K8" s="96"/>
    </row>
    <row r="9" spans="1:11" s="1" customFormat="1" ht="12.75">
      <c r="A9" s="95">
        <v>642</v>
      </c>
      <c r="B9" s="96"/>
      <c r="C9" s="96"/>
      <c r="D9" s="97">
        <v>4320</v>
      </c>
      <c r="E9" s="99"/>
      <c r="F9" s="99"/>
      <c r="G9" s="99"/>
      <c r="H9" s="96"/>
      <c r="I9" s="96"/>
      <c r="J9" s="96"/>
      <c r="K9" s="96"/>
    </row>
    <row r="10" spans="1:11" s="1" customFormat="1" ht="12.75">
      <c r="A10" s="95">
        <v>651</v>
      </c>
      <c r="B10" s="96"/>
      <c r="C10" s="96"/>
      <c r="D10" s="97"/>
      <c r="E10" s="99"/>
      <c r="F10" s="99"/>
      <c r="G10" s="99"/>
      <c r="H10" s="96"/>
      <c r="I10" s="96"/>
      <c r="J10" s="96"/>
      <c r="K10" s="96"/>
    </row>
    <row r="11" spans="1:11" s="1" customFormat="1" ht="12.75">
      <c r="A11" s="95">
        <v>652</v>
      </c>
      <c r="B11" s="97"/>
      <c r="C11" s="97"/>
      <c r="D11" s="97"/>
      <c r="E11" s="97">
        <v>420000</v>
      </c>
      <c r="F11" s="97"/>
      <c r="G11" s="97"/>
      <c r="H11" s="97"/>
      <c r="I11" s="97"/>
      <c r="J11" s="97"/>
      <c r="K11" s="97"/>
    </row>
    <row r="12" spans="1:11" s="1" customFormat="1" ht="12.75">
      <c r="A12" s="95">
        <v>653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s="1" customFormat="1" ht="12.75">
      <c r="A13" s="95">
        <v>661</v>
      </c>
      <c r="B13" s="97"/>
      <c r="C13" s="97"/>
      <c r="D13" s="97">
        <v>58000</v>
      </c>
      <c r="E13" s="97"/>
      <c r="F13" s="97"/>
      <c r="G13" s="97"/>
      <c r="H13" s="97"/>
      <c r="I13" s="97"/>
      <c r="J13" s="97"/>
      <c r="K13" s="97"/>
    </row>
    <row r="14" spans="1:11" s="1" customFormat="1" ht="12.75">
      <c r="A14" s="95">
        <v>663</v>
      </c>
      <c r="B14" s="97"/>
      <c r="C14" s="97"/>
      <c r="D14" s="97"/>
      <c r="E14" s="97"/>
      <c r="F14" s="97"/>
      <c r="G14" s="97"/>
      <c r="H14" s="97"/>
      <c r="I14" s="97">
        <v>40910</v>
      </c>
      <c r="J14" s="97"/>
      <c r="K14" s="97"/>
    </row>
    <row r="15" spans="1:11" s="1" customFormat="1" ht="12.75">
      <c r="A15" s="95">
        <v>671</v>
      </c>
      <c r="B15" s="97">
        <v>1148357</v>
      </c>
      <c r="C15" s="97">
        <v>146624</v>
      </c>
      <c r="D15" s="97"/>
      <c r="E15" s="97"/>
      <c r="F15" s="97"/>
      <c r="G15" s="97"/>
      <c r="H15" s="97"/>
      <c r="I15" s="97"/>
      <c r="J15" s="97"/>
      <c r="K15" s="97"/>
    </row>
    <row r="16" spans="1:11" s="1" customFormat="1" ht="12.75">
      <c r="A16" s="95">
        <v>673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s="1" customFormat="1" ht="12.75">
      <c r="A17" s="95">
        <v>721</v>
      </c>
      <c r="B17" s="97"/>
      <c r="C17" s="97"/>
      <c r="D17" s="97"/>
      <c r="E17" s="97"/>
      <c r="F17" s="97"/>
      <c r="G17" s="97"/>
      <c r="H17" s="97"/>
      <c r="I17" s="97"/>
      <c r="J17" s="97">
        <v>1000</v>
      </c>
      <c r="K17" s="97"/>
    </row>
    <row r="18" spans="1:11" s="1" customFormat="1" ht="12.75">
      <c r="A18" s="95">
        <v>922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s="1" customFormat="1" ht="12.75">
      <c r="A19" s="100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s="1" customFormat="1" ht="30" customHeight="1" thickBot="1">
      <c r="A20" s="93" t="s">
        <v>15</v>
      </c>
      <c r="B20" s="94">
        <f>B5+B6+B7+B8+B9+B10+B11+B12+B13+B14+B15+B16+B17+B18</f>
        <v>1148357</v>
      </c>
      <c r="C20" s="94">
        <f aca="true" t="shared" si="0" ref="C20:K20">C5+C6+C7+C8+C9+C10+C11+C12+C13+C14+C15+C16+C17+C18</f>
        <v>146624</v>
      </c>
      <c r="D20" s="94">
        <f t="shared" si="0"/>
        <v>62570</v>
      </c>
      <c r="E20" s="94">
        <f t="shared" si="0"/>
        <v>445100</v>
      </c>
      <c r="F20" s="94">
        <f t="shared" si="0"/>
        <v>46215</v>
      </c>
      <c r="G20" s="94">
        <f t="shared" si="0"/>
        <v>7221204</v>
      </c>
      <c r="H20" s="94">
        <f t="shared" si="0"/>
        <v>277330</v>
      </c>
      <c r="I20" s="94">
        <f t="shared" si="0"/>
        <v>40910</v>
      </c>
      <c r="J20" s="94">
        <f t="shared" si="0"/>
        <v>1000</v>
      </c>
      <c r="K20" s="94">
        <f t="shared" si="0"/>
        <v>0</v>
      </c>
    </row>
    <row r="21" spans="1:11" s="1" customFormat="1" ht="57" customHeight="1" thickBot="1">
      <c r="A21" s="17" t="s">
        <v>42</v>
      </c>
      <c r="B21" s="135">
        <f>B20+C20+D20+E20+F20+G20+H20+I20+J20+K20</f>
        <v>9389310</v>
      </c>
      <c r="C21" s="136"/>
      <c r="D21" s="136"/>
      <c r="E21" s="136"/>
      <c r="F21" s="136"/>
      <c r="G21" s="136"/>
      <c r="H21" s="136"/>
      <c r="I21" s="136"/>
      <c r="J21" s="136"/>
      <c r="K21" s="137"/>
    </row>
    <row r="22" spans="1:11" ht="13.5" thickBot="1">
      <c r="A22" s="7"/>
      <c r="B22" s="7"/>
      <c r="C22" s="7"/>
      <c r="D22" s="7"/>
      <c r="E22" s="8"/>
      <c r="F22" s="8"/>
      <c r="G22" s="8"/>
      <c r="H22" s="19"/>
      <c r="K22" s="11"/>
    </row>
    <row r="23" spans="1:11" ht="24" customHeight="1" thickBot="1">
      <c r="A23" s="74" t="s">
        <v>8</v>
      </c>
      <c r="B23" s="138" t="s">
        <v>49</v>
      </c>
      <c r="C23" s="139"/>
      <c r="D23" s="140"/>
      <c r="E23" s="140"/>
      <c r="F23" s="140"/>
      <c r="G23" s="140"/>
      <c r="H23" s="140"/>
      <c r="I23" s="140"/>
      <c r="J23" s="140"/>
      <c r="K23" s="141"/>
    </row>
    <row r="24" spans="1:11" ht="73.5" customHeight="1">
      <c r="A24" s="101" t="s">
        <v>9</v>
      </c>
      <c r="B24" s="92" t="s">
        <v>63</v>
      </c>
      <c r="C24" s="92" t="s">
        <v>64</v>
      </c>
      <c r="D24" s="90" t="s">
        <v>10</v>
      </c>
      <c r="E24" s="90" t="s">
        <v>11</v>
      </c>
      <c r="F24" s="90" t="s">
        <v>65</v>
      </c>
      <c r="G24" s="90" t="s">
        <v>66</v>
      </c>
      <c r="H24" s="90" t="s">
        <v>67</v>
      </c>
      <c r="I24" s="90" t="s">
        <v>12</v>
      </c>
      <c r="J24" s="90" t="s">
        <v>41</v>
      </c>
      <c r="K24" s="91" t="s">
        <v>14</v>
      </c>
    </row>
    <row r="25" spans="1:11" ht="12.75">
      <c r="A25" s="95">
        <v>63</v>
      </c>
      <c r="B25" s="96"/>
      <c r="C25" s="96"/>
      <c r="D25" s="97"/>
      <c r="E25" s="99">
        <v>25100</v>
      </c>
      <c r="F25" s="99">
        <v>46215</v>
      </c>
      <c r="G25" s="99">
        <v>7221204</v>
      </c>
      <c r="H25" s="96">
        <v>277330</v>
      </c>
      <c r="I25" s="96"/>
      <c r="J25" s="96"/>
      <c r="K25" s="96"/>
    </row>
    <row r="26" spans="1:11" ht="12.75">
      <c r="A26" s="95">
        <v>64</v>
      </c>
      <c r="B26" s="96"/>
      <c r="C26" s="96"/>
      <c r="D26" s="97">
        <v>4570</v>
      </c>
      <c r="E26" s="99"/>
      <c r="F26" s="99"/>
      <c r="G26" s="99"/>
      <c r="H26" s="96"/>
      <c r="I26" s="96"/>
      <c r="J26" s="96"/>
      <c r="K26" s="96"/>
    </row>
    <row r="27" spans="1:11" ht="12.75">
      <c r="A27" s="95">
        <v>65</v>
      </c>
      <c r="B27" s="96"/>
      <c r="C27" s="96"/>
      <c r="D27" s="97"/>
      <c r="E27" s="99">
        <v>420000</v>
      </c>
      <c r="F27" s="99"/>
      <c r="G27" s="99"/>
      <c r="H27" s="96"/>
      <c r="I27" s="96"/>
      <c r="J27" s="96"/>
      <c r="K27" s="96"/>
    </row>
    <row r="28" spans="1:11" ht="12.75">
      <c r="A28" s="95">
        <v>66</v>
      </c>
      <c r="B28" s="97"/>
      <c r="C28" s="97"/>
      <c r="D28" s="97">
        <v>58000</v>
      </c>
      <c r="E28" s="97"/>
      <c r="F28" s="97"/>
      <c r="G28" s="97"/>
      <c r="H28" s="97"/>
      <c r="I28" s="97">
        <v>40910</v>
      </c>
      <c r="J28" s="97"/>
      <c r="K28" s="97"/>
    </row>
    <row r="29" spans="1:11" ht="12.75">
      <c r="A29" s="95">
        <v>67</v>
      </c>
      <c r="B29" s="97">
        <v>1148357</v>
      </c>
      <c r="C29" s="97">
        <v>146624</v>
      </c>
      <c r="D29" s="97"/>
      <c r="E29" s="97"/>
      <c r="F29" s="97"/>
      <c r="G29" s="97"/>
      <c r="H29" s="97"/>
      <c r="I29" s="97"/>
      <c r="J29" s="97"/>
      <c r="K29" s="97"/>
    </row>
    <row r="30" spans="1:11" ht="12.75">
      <c r="A30" s="95">
        <v>72</v>
      </c>
      <c r="B30" s="97"/>
      <c r="C30" s="97"/>
      <c r="D30" s="97"/>
      <c r="E30" s="97"/>
      <c r="F30" s="97"/>
      <c r="G30" s="97"/>
      <c r="H30" s="97"/>
      <c r="I30" s="97"/>
      <c r="J30" s="97">
        <v>1000</v>
      </c>
      <c r="K30" s="97"/>
    </row>
    <row r="31" spans="1:11" ht="12" customHeight="1">
      <c r="A31" s="95">
        <v>92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1" ht="2.25" customHeight="1" hidden="1">
      <c r="A32" s="95"/>
      <c r="B32" s="97"/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12.75">
      <c r="A33" s="95"/>
      <c r="B33" s="97"/>
      <c r="C33" s="97"/>
      <c r="D33" s="97"/>
      <c r="E33" s="97"/>
      <c r="F33" s="97"/>
      <c r="G33" s="97"/>
      <c r="H33" s="97"/>
      <c r="I33" s="97"/>
      <c r="J33" s="97"/>
      <c r="K33" s="97"/>
    </row>
    <row r="34" spans="1:11" ht="12.75">
      <c r="A34" s="95"/>
      <c r="B34" s="97"/>
      <c r="C34" s="97"/>
      <c r="D34" s="97"/>
      <c r="E34" s="97"/>
      <c r="F34" s="97"/>
      <c r="G34" s="97"/>
      <c r="H34" s="97"/>
      <c r="I34" s="97"/>
      <c r="J34" s="97"/>
      <c r="K34" s="97"/>
    </row>
    <row r="35" spans="1:11" ht="12.75">
      <c r="A35" s="100"/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1:11" s="1" customFormat="1" ht="25.5" customHeight="1" thickBot="1">
      <c r="A36" s="93" t="s">
        <v>15</v>
      </c>
      <c r="B36" s="94">
        <f>B25+B26+B27+B28+B29+B30+B31</f>
        <v>1148357</v>
      </c>
      <c r="C36" s="94">
        <f aca="true" t="shared" si="1" ref="C36:K36">C25+C26+C27+C28+C29+C30+C31</f>
        <v>146624</v>
      </c>
      <c r="D36" s="94">
        <f t="shared" si="1"/>
        <v>62570</v>
      </c>
      <c r="E36" s="94">
        <f t="shared" si="1"/>
        <v>445100</v>
      </c>
      <c r="F36" s="94">
        <f t="shared" si="1"/>
        <v>46215</v>
      </c>
      <c r="G36" s="94">
        <f t="shared" si="1"/>
        <v>7221204</v>
      </c>
      <c r="H36" s="94">
        <f t="shared" si="1"/>
        <v>277330</v>
      </c>
      <c r="I36" s="94">
        <f t="shared" si="1"/>
        <v>40910</v>
      </c>
      <c r="J36" s="94">
        <f t="shared" si="1"/>
        <v>1000</v>
      </c>
      <c r="K36" s="94">
        <f t="shared" si="1"/>
        <v>0</v>
      </c>
    </row>
    <row r="37" spans="1:11" s="1" customFormat="1" ht="48.75" customHeight="1" thickBot="1">
      <c r="A37" s="17" t="s">
        <v>44</v>
      </c>
      <c r="B37" s="135">
        <f>B36+C36+D36+E36+F36+G36+H36+I36+J36+K36</f>
        <v>9389310</v>
      </c>
      <c r="C37" s="136"/>
      <c r="D37" s="136"/>
      <c r="E37" s="136"/>
      <c r="F37" s="136"/>
      <c r="G37" s="136"/>
      <c r="H37" s="136"/>
      <c r="I37" s="136"/>
      <c r="J37" s="136"/>
      <c r="K37" s="137"/>
    </row>
    <row r="38" spans="5:8" ht="13.5" thickBot="1">
      <c r="E38" s="21"/>
      <c r="F38" s="21"/>
      <c r="G38" s="21"/>
      <c r="H38" s="22"/>
    </row>
    <row r="39" spans="1:11" ht="23.25" customHeight="1" thickBot="1">
      <c r="A39" s="74" t="s">
        <v>8</v>
      </c>
      <c r="B39" s="138" t="s">
        <v>73</v>
      </c>
      <c r="C39" s="139"/>
      <c r="D39" s="140"/>
      <c r="E39" s="140"/>
      <c r="F39" s="140"/>
      <c r="G39" s="140"/>
      <c r="H39" s="140"/>
      <c r="I39" s="140"/>
      <c r="J39" s="140"/>
      <c r="K39" s="141"/>
    </row>
    <row r="40" spans="1:11" ht="77.25" customHeight="1">
      <c r="A40" s="101" t="s">
        <v>9</v>
      </c>
      <c r="B40" s="92" t="s">
        <v>63</v>
      </c>
      <c r="C40" s="92" t="s">
        <v>64</v>
      </c>
      <c r="D40" s="90" t="s">
        <v>10</v>
      </c>
      <c r="E40" s="90" t="s">
        <v>11</v>
      </c>
      <c r="F40" s="90" t="s">
        <v>65</v>
      </c>
      <c r="G40" s="90" t="s">
        <v>66</v>
      </c>
      <c r="H40" s="90" t="s">
        <v>67</v>
      </c>
      <c r="I40" s="90" t="s">
        <v>12</v>
      </c>
      <c r="J40" s="90" t="s">
        <v>41</v>
      </c>
      <c r="K40" s="91" t="s">
        <v>14</v>
      </c>
    </row>
    <row r="41" spans="1:11" ht="12.75">
      <c r="A41" s="95">
        <v>63</v>
      </c>
      <c r="B41" s="96"/>
      <c r="C41" s="96"/>
      <c r="D41" s="97"/>
      <c r="E41" s="98">
        <v>25100</v>
      </c>
      <c r="F41" s="98">
        <v>46215</v>
      </c>
      <c r="G41" s="98">
        <v>7221204</v>
      </c>
      <c r="H41" s="96">
        <v>277330</v>
      </c>
      <c r="I41" s="96"/>
      <c r="J41" s="96"/>
      <c r="K41" s="96"/>
    </row>
    <row r="42" spans="1:11" ht="12.75">
      <c r="A42" s="95">
        <v>64</v>
      </c>
      <c r="B42" s="97"/>
      <c r="C42" s="97"/>
      <c r="D42" s="97">
        <v>4570</v>
      </c>
      <c r="E42" s="97"/>
      <c r="F42" s="97"/>
      <c r="G42" s="97"/>
      <c r="H42" s="97"/>
      <c r="I42" s="97"/>
      <c r="J42" s="97"/>
      <c r="K42" s="97"/>
    </row>
    <row r="43" spans="1:11" ht="12.75">
      <c r="A43" s="95">
        <v>65</v>
      </c>
      <c r="B43" s="97"/>
      <c r="C43" s="97"/>
      <c r="D43" s="97"/>
      <c r="E43" s="97">
        <v>420000</v>
      </c>
      <c r="F43" s="97"/>
      <c r="G43" s="97"/>
      <c r="H43" s="97"/>
      <c r="I43" s="97"/>
      <c r="J43" s="97"/>
      <c r="K43" s="97"/>
    </row>
    <row r="44" spans="1:11" ht="12.75">
      <c r="A44" s="95">
        <v>66</v>
      </c>
      <c r="B44" s="97"/>
      <c r="C44" s="97"/>
      <c r="D44" s="97">
        <v>58000</v>
      </c>
      <c r="E44" s="97"/>
      <c r="F44" s="97"/>
      <c r="G44" s="97"/>
      <c r="H44" s="97"/>
      <c r="I44" s="97">
        <v>40910</v>
      </c>
      <c r="J44" s="97"/>
      <c r="K44" s="97"/>
    </row>
    <row r="45" spans="1:11" ht="12.75">
      <c r="A45" s="95">
        <v>67</v>
      </c>
      <c r="B45" s="97">
        <v>1148357</v>
      </c>
      <c r="C45" s="97">
        <v>146624</v>
      </c>
      <c r="D45" s="97"/>
      <c r="E45" s="97"/>
      <c r="F45" s="97"/>
      <c r="G45" s="97"/>
      <c r="H45" s="97"/>
      <c r="I45" s="97"/>
      <c r="J45" s="97"/>
      <c r="K45" s="97"/>
    </row>
    <row r="46" spans="1:11" ht="13.5" customHeight="1">
      <c r="A46" s="95">
        <v>72</v>
      </c>
      <c r="B46" s="97"/>
      <c r="C46" s="97"/>
      <c r="D46" s="97"/>
      <c r="E46" s="97"/>
      <c r="F46" s="97"/>
      <c r="G46" s="97"/>
      <c r="H46" s="97"/>
      <c r="I46" s="97"/>
      <c r="J46" s="97">
        <v>1000</v>
      </c>
      <c r="K46" s="97"/>
    </row>
    <row r="47" spans="1:11" ht="12.75" customHeight="1" thickBot="1">
      <c r="A47" s="95">
        <v>92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</row>
    <row r="48" spans="1:11" ht="13.5" customHeight="1" hidden="1" thickBot="1">
      <c r="A48" s="16"/>
      <c r="B48" s="12"/>
      <c r="C48" s="12"/>
      <c r="D48" s="13"/>
      <c r="E48" s="13"/>
      <c r="F48" s="13"/>
      <c r="G48" s="13"/>
      <c r="H48" s="13"/>
      <c r="I48" s="13"/>
      <c r="J48" s="14"/>
      <c r="K48" s="15"/>
    </row>
    <row r="49" spans="1:11" s="1" customFormat="1" ht="27" customHeight="1" thickBot="1">
      <c r="A49" s="17" t="s">
        <v>15</v>
      </c>
      <c r="B49" s="18">
        <f>B41+B42+B43+B44+B45+B46+B47</f>
        <v>1148357</v>
      </c>
      <c r="C49" s="18">
        <f aca="true" t="shared" si="2" ref="C49:K49">C41+C42+C43+C44+C45+C46+C47</f>
        <v>146624</v>
      </c>
      <c r="D49" s="18">
        <f t="shared" si="2"/>
        <v>62570</v>
      </c>
      <c r="E49" s="18">
        <f t="shared" si="2"/>
        <v>445100</v>
      </c>
      <c r="F49" s="18">
        <f t="shared" si="2"/>
        <v>46215</v>
      </c>
      <c r="G49" s="18">
        <f t="shared" si="2"/>
        <v>7221204</v>
      </c>
      <c r="H49" s="18">
        <f t="shared" si="2"/>
        <v>277330</v>
      </c>
      <c r="I49" s="18">
        <f t="shared" si="2"/>
        <v>40910</v>
      </c>
      <c r="J49" s="18">
        <f t="shared" si="2"/>
        <v>1000</v>
      </c>
      <c r="K49" s="18">
        <f t="shared" si="2"/>
        <v>0</v>
      </c>
    </row>
    <row r="50" spans="1:11" s="1" customFormat="1" ht="51" customHeight="1" thickBot="1">
      <c r="A50" s="17" t="s">
        <v>50</v>
      </c>
      <c r="B50" s="135">
        <f>B49+C49+D49+E49+F49+G49+H49+I49+J49+K49</f>
        <v>9389310</v>
      </c>
      <c r="C50" s="136"/>
      <c r="D50" s="136"/>
      <c r="E50" s="136"/>
      <c r="F50" s="136"/>
      <c r="G50" s="136"/>
      <c r="H50" s="136"/>
      <c r="I50" s="136"/>
      <c r="J50" s="136"/>
      <c r="K50" s="137"/>
    </row>
    <row r="51" spans="4:8" ht="13.5" customHeight="1">
      <c r="D51" s="23"/>
      <c r="E51" s="21"/>
      <c r="F51" s="21"/>
      <c r="G51" s="21"/>
      <c r="H51" s="24"/>
    </row>
    <row r="52" spans="4:8" ht="13.5" customHeight="1">
      <c r="D52" s="23"/>
      <c r="E52" s="25"/>
      <c r="F52" s="25"/>
      <c r="G52" s="25"/>
      <c r="H52" s="26"/>
    </row>
    <row r="53" spans="5:8" ht="13.5" customHeight="1">
      <c r="E53" s="27"/>
      <c r="F53" s="27"/>
      <c r="G53" s="27"/>
      <c r="H53" s="28"/>
    </row>
    <row r="54" spans="5:8" ht="13.5" customHeight="1">
      <c r="E54" s="29"/>
      <c r="F54" s="29"/>
      <c r="G54" s="29"/>
      <c r="H54" s="30"/>
    </row>
    <row r="55" spans="5:8" ht="13.5" customHeight="1">
      <c r="E55" s="21"/>
      <c r="F55" s="21"/>
      <c r="G55" s="21"/>
      <c r="H55" s="22"/>
    </row>
    <row r="56" spans="4:8" ht="28.5" customHeight="1">
      <c r="D56" s="23"/>
      <c r="E56" s="21"/>
      <c r="F56" s="21"/>
      <c r="G56" s="21"/>
      <c r="H56" s="31"/>
    </row>
    <row r="57" spans="4:8" ht="13.5" customHeight="1">
      <c r="D57" s="23"/>
      <c r="E57" s="21"/>
      <c r="F57" s="21"/>
      <c r="G57" s="21"/>
      <c r="H57" s="26"/>
    </row>
    <row r="58" spans="5:8" ht="13.5" customHeight="1">
      <c r="E58" s="21"/>
      <c r="F58" s="21"/>
      <c r="G58" s="21"/>
      <c r="H58" s="22"/>
    </row>
    <row r="59" spans="5:8" ht="13.5" customHeight="1">
      <c r="E59" s="21"/>
      <c r="F59" s="21"/>
      <c r="G59" s="21"/>
      <c r="H59" s="30"/>
    </row>
    <row r="60" spans="5:8" ht="13.5" customHeight="1">
      <c r="E60" s="21"/>
      <c r="F60" s="21"/>
      <c r="G60" s="21"/>
      <c r="H60" s="22"/>
    </row>
    <row r="61" spans="5:8" ht="22.5" customHeight="1">
      <c r="E61" s="21"/>
      <c r="F61" s="21"/>
      <c r="G61" s="21"/>
      <c r="H61" s="32"/>
    </row>
    <row r="62" spans="5:8" ht="13.5" customHeight="1">
      <c r="E62" s="27"/>
      <c r="F62" s="27"/>
      <c r="G62" s="27"/>
      <c r="H62" s="28"/>
    </row>
    <row r="63" spans="2:8" ht="13.5" customHeight="1">
      <c r="B63" s="23"/>
      <c r="C63" s="23"/>
      <c r="E63" s="27"/>
      <c r="F63" s="27"/>
      <c r="G63" s="27"/>
      <c r="H63" s="33"/>
    </row>
    <row r="64" spans="4:8" ht="13.5" customHeight="1">
      <c r="D64" s="23"/>
      <c r="E64" s="27"/>
      <c r="F64" s="27"/>
      <c r="G64" s="27"/>
      <c r="H64" s="34"/>
    </row>
    <row r="65" spans="4:8" ht="13.5" customHeight="1">
      <c r="D65" s="23"/>
      <c r="E65" s="29"/>
      <c r="F65" s="29"/>
      <c r="G65" s="29"/>
      <c r="H65" s="26"/>
    </row>
    <row r="66" spans="5:8" ht="13.5" customHeight="1">
      <c r="E66" s="21"/>
      <c r="F66" s="21"/>
      <c r="G66" s="21"/>
      <c r="H66" s="22"/>
    </row>
    <row r="67" spans="2:8" ht="13.5" customHeight="1">
      <c r="B67" s="23"/>
      <c r="C67" s="23"/>
      <c r="E67" s="21"/>
      <c r="F67" s="21"/>
      <c r="G67" s="21"/>
      <c r="H67" s="24"/>
    </row>
    <row r="68" spans="4:8" ht="13.5" customHeight="1">
      <c r="D68" s="23"/>
      <c r="E68" s="21"/>
      <c r="F68" s="21"/>
      <c r="G68" s="21"/>
      <c r="H68" s="33"/>
    </row>
    <row r="69" spans="4:8" ht="13.5" customHeight="1">
      <c r="D69" s="23"/>
      <c r="E69" s="29"/>
      <c r="F69" s="29"/>
      <c r="G69" s="29"/>
      <c r="H69" s="26"/>
    </row>
    <row r="70" spans="5:8" ht="13.5" customHeight="1">
      <c r="E70" s="27"/>
      <c r="F70" s="27"/>
      <c r="G70" s="27"/>
      <c r="H70" s="22"/>
    </row>
    <row r="71" spans="4:8" ht="13.5" customHeight="1">
      <c r="D71" s="23"/>
      <c r="E71" s="27"/>
      <c r="F71" s="27"/>
      <c r="G71" s="27"/>
      <c r="H71" s="33"/>
    </row>
    <row r="72" spans="5:8" ht="22.5" customHeight="1">
      <c r="E72" s="29"/>
      <c r="F72" s="29"/>
      <c r="G72" s="29"/>
      <c r="H72" s="32"/>
    </row>
    <row r="73" spans="5:8" ht="13.5" customHeight="1">
      <c r="E73" s="21"/>
      <c r="F73" s="21"/>
      <c r="G73" s="21"/>
      <c r="H73" s="22"/>
    </row>
    <row r="74" spans="5:8" ht="13.5" customHeight="1">
      <c r="E74" s="29"/>
      <c r="F74" s="29"/>
      <c r="G74" s="29"/>
      <c r="H74" s="26"/>
    </row>
    <row r="75" spans="5:8" ht="13.5" customHeight="1">
      <c r="E75" s="21"/>
      <c r="F75" s="21"/>
      <c r="G75" s="21"/>
      <c r="H75" s="22"/>
    </row>
    <row r="76" spans="5:8" ht="13.5" customHeight="1">
      <c r="E76" s="21"/>
      <c r="F76" s="21"/>
      <c r="G76" s="21"/>
      <c r="H76" s="22"/>
    </row>
    <row r="77" spans="1:8" ht="13.5" customHeight="1">
      <c r="A77" s="23"/>
      <c r="E77" s="35"/>
      <c r="F77" s="35"/>
      <c r="G77" s="35"/>
      <c r="H77" s="33"/>
    </row>
    <row r="78" spans="2:8" ht="13.5" customHeight="1">
      <c r="B78" s="23"/>
      <c r="C78" s="23"/>
      <c r="D78" s="23"/>
      <c r="E78" s="36"/>
      <c r="F78" s="36"/>
      <c r="G78" s="36"/>
      <c r="H78" s="33"/>
    </row>
    <row r="79" spans="2:8" ht="13.5" customHeight="1">
      <c r="B79" s="23"/>
      <c r="C79" s="23"/>
      <c r="D79" s="23"/>
      <c r="E79" s="36"/>
      <c r="F79" s="36"/>
      <c r="G79" s="36"/>
      <c r="H79" s="24"/>
    </row>
    <row r="80" spans="2:8" ht="13.5" customHeight="1">
      <c r="B80" s="23"/>
      <c r="C80" s="23"/>
      <c r="D80" s="23"/>
      <c r="E80" s="29"/>
      <c r="F80" s="29"/>
      <c r="G80" s="29"/>
      <c r="H80" s="30"/>
    </row>
    <row r="81" spans="5:8" ht="12.75">
      <c r="E81" s="21"/>
      <c r="F81" s="21"/>
      <c r="G81" s="21"/>
      <c r="H81" s="22"/>
    </row>
    <row r="82" spans="2:8" ht="12.75">
      <c r="B82" s="23"/>
      <c r="C82" s="23"/>
      <c r="E82" s="21"/>
      <c r="F82" s="21"/>
      <c r="G82" s="21"/>
      <c r="H82" s="33"/>
    </row>
    <row r="83" spans="4:8" ht="12.75">
      <c r="D83" s="23"/>
      <c r="E83" s="21"/>
      <c r="F83" s="21"/>
      <c r="G83" s="21"/>
      <c r="H83" s="24"/>
    </row>
    <row r="84" spans="4:8" ht="12.75">
      <c r="D84" s="23"/>
      <c r="E84" s="29"/>
      <c r="F84" s="29"/>
      <c r="G84" s="29"/>
      <c r="H84" s="26"/>
    </row>
    <row r="85" spans="5:8" ht="12.75">
      <c r="E85" s="21"/>
      <c r="F85" s="21"/>
      <c r="G85" s="21"/>
      <c r="H85" s="22"/>
    </row>
    <row r="86" spans="5:8" ht="12.75">
      <c r="E86" s="21"/>
      <c r="F86" s="21"/>
      <c r="G86" s="21"/>
      <c r="H86" s="22"/>
    </row>
    <row r="87" spans="5:8" ht="12.75">
      <c r="E87" s="37"/>
      <c r="F87" s="37"/>
      <c r="G87" s="37"/>
      <c r="H87" s="38"/>
    </row>
    <row r="88" spans="5:8" ht="12.75">
      <c r="E88" s="21"/>
      <c r="F88" s="21"/>
      <c r="G88" s="21"/>
      <c r="H88" s="22"/>
    </row>
    <row r="89" spans="5:8" ht="12.75">
      <c r="E89" s="21"/>
      <c r="F89" s="21"/>
      <c r="G89" s="21"/>
      <c r="H89" s="22"/>
    </row>
    <row r="90" spans="5:8" ht="12.75">
      <c r="E90" s="21"/>
      <c r="F90" s="21"/>
      <c r="G90" s="21"/>
      <c r="H90" s="22"/>
    </row>
    <row r="91" spans="5:8" ht="12.75">
      <c r="E91" s="29"/>
      <c r="F91" s="29"/>
      <c r="G91" s="29"/>
      <c r="H91" s="26"/>
    </row>
    <row r="92" spans="5:8" ht="12.75">
      <c r="E92" s="21"/>
      <c r="F92" s="21"/>
      <c r="G92" s="21"/>
      <c r="H92" s="22"/>
    </row>
    <row r="93" spans="5:8" ht="12.75">
      <c r="E93" s="29"/>
      <c r="F93" s="29"/>
      <c r="G93" s="29"/>
      <c r="H93" s="26"/>
    </row>
    <row r="94" spans="5:8" ht="12.75">
      <c r="E94" s="21"/>
      <c r="F94" s="21"/>
      <c r="G94" s="21"/>
      <c r="H94" s="22"/>
    </row>
    <row r="95" spans="5:8" ht="12.75">
      <c r="E95" s="21"/>
      <c r="F95" s="21"/>
      <c r="G95" s="21"/>
      <c r="H95" s="22"/>
    </row>
    <row r="96" spans="5:8" ht="12.75">
      <c r="E96" s="21"/>
      <c r="F96" s="21"/>
      <c r="G96" s="21"/>
      <c r="H96" s="22"/>
    </row>
    <row r="97" spans="5:8" ht="12.75">
      <c r="E97" s="21"/>
      <c r="F97" s="21"/>
      <c r="G97" s="21"/>
      <c r="H97" s="22"/>
    </row>
    <row r="98" spans="1:8" ht="28.5" customHeight="1">
      <c r="A98" s="39"/>
      <c r="B98" s="39"/>
      <c r="C98" s="39"/>
      <c r="D98" s="39"/>
      <c r="E98" s="40"/>
      <c r="F98" s="40"/>
      <c r="G98" s="40"/>
      <c r="H98" s="41"/>
    </row>
    <row r="99" spans="4:8" ht="12.75">
      <c r="D99" s="23"/>
      <c r="E99" s="21"/>
      <c r="F99" s="21"/>
      <c r="G99" s="21"/>
      <c r="H99" s="24"/>
    </row>
    <row r="100" spans="5:8" ht="12.75">
      <c r="E100" s="42"/>
      <c r="F100" s="42"/>
      <c r="G100" s="42"/>
      <c r="H100" s="43"/>
    </row>
    <row r="101" spans="5:8" ht="12.75">
      <c r="E101" s="21"/>
      <c r="F101" s="21"/>
      <c r="G101" s="21"/>
      <c r="H101" s="22"/>
    </row>
    <row r="102" spans="5:8" ht="12.75">
      <c r="E102" s="37"/>
      <c r="F102" s="37"/>
      <c r="G102" s="37"/>
      <c r="H102" s="38"/>
    </row>
    <row r="103" spans="5:8" ht="12.75">
      <c r="E103" s="37"/>
      <c r="F103" s="37"/>
      <c r="G103" s="37"/>
      <c r="H103" s="38"/>
    </row>
    <row r="104" spans="5:8" ht="12.75">
      <c r="E104" s="21"/>
      <c r="F104" s="21"/>
      <c r="G104" s="21"/>
      <c r="H104" s="22"/>
    </row>
    <row r="105" spans="5:8" ht="12.75">
      <c r="E105" s="29"/>
      <c r="F105" s="29"/>
      <c r="G105" s="29"/>
      <c r="H105" s="26"/>
    </row>
    <row r="106" spans="5:8" ht="12.75">
      <c r="E106" s="21"/>
      <c r="F106" s="21"/>
      <c r="G106" s="21"/>
      <c r="H106" s="22"/>
    </row>
    <row r="107" spans="5:8" ht="12.75">
      <c r="E107" s="21"/>
      <c r="F107" s="21"/>
      <c r="G107" s="21"/>
      <c r="H107" s="22"/>
    </row>
    <row r="108" spans="5:8" ht="12.75">
      <c r="E108" s="29"/>
      <c r="F108" s="29"/>
      <c r="G108" s="29"/>
      <c r="H108" s="26"/>
    </row>
    <row r="109" spans="5:8" ht="12.75">
      <c r="E109" s="21"/>
      <c r="F109" s="21"/>
      <c r="G109" s="21"/>
      <c r="H109" s="22"/>
    </row>
    <row r="110" spans="5:8" ht="12.75">
      <c r="E110" s="37"/>
      <c r="F110" s="37"/>
      <c r="G110" s="37"/>
      <c r="H110" s="38"/>
    </row>
    <row r="111" spans="5:8" ht="12.75">
      <c r="E111" s="29"/>
      <c r="F111" s="29"/>
      <c r="G111" s="29"/>
      <c r="H111" s="43"/>
    </row>
    <row r="112" spans="5:8" ht="12.75">
      <c r="E112" s="27"/>
      <c r="F112" s="27"/>
      <c r="G112" s="27"/>
      <c r="H112" s="38"/>
    </row>
    <row r="113" spans="5:8" ht="12.75">
      <c r="E113" s="29"/>
      <c r="F113" s="29"/>
      <c r="G113" s="29"/>
      <c r="H113" s="26"/>
    </row>
    <row r="114" spans="5:8" ht="12.75">
      <c r="E114" s="21"/>
      <c r="F114" s="21"/>
      <c r="G114" s="21"/>
      <c r="H114" s="22"/>
    </row>
    <row r="115" spans="4:8" ht="12.75">
      <c r="D115" s="23"/>
      <c r="E115" s="21"/>
      <c r="F115" s="21"/>
      <c r="G115" s="21"/>
      <c r="H115" s="24"/>
    </row>
    <row r="116" spans="5:8" ht="12.75">
      <c r="E116" s="27"/>
      <c r="F116" s="27"/>
      <c r="G116" s="27"/>
      <c r="H116" s="26"/>
    </row>
    <row r="117" spans="5:8" ht="12.75">
      <c r="E117" s="27"/>
      <c r="F117" s="27"/>
      <c r="G117" s="27"/>
      <c r="H117" s="38"/>
    </row>
    <row r="118" spans="4:8" ht="12.75">
      <c r="D118" s="23"/>
      <c r="E118" s="27"/>
      <c r="F118" s="27"/>
      <c r="G118" s="27"/>
      <c r="H118" s="44"/>
    </row>
    <row r="119" spans="4:8" ht="12.75">
      <c r="D119" s="23"/>
      <c r="E119" s="29"/>
      <c r="F119" s="29"/>
      <c r="G119" s="29"/>
      <c r="H119" s="30"/>
    </row>
    <row r="120" spans="5:8" ht="12.75">
      <c r="E120" s="21"/>
      <c r="F120" s="21"/>
      <c r="G120" s="21"/>
      <c r="H120" s="22"/>
    </row>
    <row r="121" spans="5:8" ht="12.75">
      <c r="E121" s="42"/>
      <c r="F121" s="42"/>
      <c r="G121" s="42"/>
      <c r="H121" s="45"/>
    </row>
    <row r="122" spans="5:8" ht="11.25" customHeight="1">
      <c r="E122" s="37"/>
      <c r="F122" s="37"/>
      <c r="G122" s="37"/>
      <c r="H122" s="38"/>
    </row>
    <row r="123" spans="2:8" ht="24" customHeight="1">
      <c r="B123" s="23"/>
      <c r="C123" s="23"/>
      <c r="E123" s="37"/>
      <c r="F123" s="37"/>
      <c r="G123" s="37"/>
      <c r="H123" s="46"/>
    </row>
    <row r="124" spans="4:8" ht="15" customHeight="1">
      <c r="D124" s="23"/>
      <c r="E124" s="37"/>
      <c r="F124" s="37"/>
      <c r="G124" s="37"/>
      <c r="H124" s="46"/>
    </row>
    <row r="125" spans="5:8" ht="11.25" customHeight="1">
      <c r="E125" s="42"/>
      <c r="F125" s="42"/>
      <c r="G125" s="42"/>
      <c r="H125" s="43"/>
    </row>
    <row r="126" spans="5:8" ht="12.75">
      <c r="E126" s="37"/>
      <c r="F126" s="37"/>
      <c r="G126" s="37"/>
      <c r="H126" s="38"/>
    </row>
    <row r="127" spans="2:8" ht="13.5" customHeight="1">
      <c r="B127" s="23"/>
      <c r="C127" s="23"/>
      <c r="E127" s="37"/>
      <c r="F127" s="37"/>
      <c r="G127" s="37"/>
      <c r="H127" s="47"/>
    </row>
    <row r="128" spans="4:8" ht="12.75" customHeight="1">
      <c r="D128" s="23"/>
      <c r="E128" s="37"/>
      <c r="F128" s="37"/>
      <c r="G128" s="37"/>
      <c r="H128" s="24"/>
    </row>
    <row r="129" spans="4:8" ht="12.75" customHeight="1">
      <c r="D129" s="23"/>
      <c r="E129" s="29"/>
      <c r="F129" s="29"/>
      <c r="G129" s="29"/>
      <c r="H129" s="30"/>
    </row>
    <row r="130" spans="5:8" ht="12.75">
      <c r="E130" s="21"/>
      <c r="F130" s="21"/>
      <c r="G130" s="21"/>
      <c r="H130" s="22"/>
    </row>
    <row r="131" spans="4:8" ht="12.75">
      <c r="D131" s="23"/>
      <c r="E131" s="21"/>
      <c r="F131" s="21"/>
      <c r="G131" s="21"/>
      <c r="H131" s="44"/>
    </row>
    <row r="132" spans="5:8" ht="12.75">
      <c r="E132" s="42"/>
      <c r="F132" s="42"/>
      <c r="G132" s="42"/>
      <c r="H132" s="43"/>
    </row>
    <row r="133" spans="5:8" ht="12.75">
      <c r="E133" s="37"/>
      <c r="F133" s="37"/>
      <c r="G133" s="37"/>
      <c r="H133" s="38"/>
    </row>
    <row r="134" spans="5:8" ht="12.75">
      <c r="E134" s="21"/>
      <c r="F134" s="21"/>
      <c r="G134" s="21"/>
      <c r="H134" s="22"/>
    </row>
    <row r="135" spans="1:8" ht="19.5" customHeight="1">
      <c r="A135" s="48"/>
      <c r="B135" s="7"/>
      <c r="C135" s="7"/>
      <c r="D135" s="7"/>
      <c r="E135" s="7"/>
      <c r="F135" s="7"/>
      <c r="G135" s="7"/>
      <c r="H135" s="33"/>
    </row>
    <row r="136" spans="1:8" ht="15" customHeight="1">
      <c r="A136" s="23"/>
      <c r="E136" s="35"/>
      <c r="F136" s="35"/>
      <c r="G136" s="35"/>
      <c r="H136" s="33"/>
    </row>
    <row r="137" spans="1:8" ht="12.75">
      <c r="A137" s="23"/>
      <c r="B137" s="23"/>
      <c r="C137" s="23"/>
      <c r="E137" s="35"/>
      <c r="F137" s="35"/>
      <c r="G137" s="35"/>
      <c r="H137" s="24"/>
    </row>
    <row r="138" spans="4:8" ht="12.75">
      <c r="D138" s="23"/>
      <c r="E138" s="21"/>
      <c r="F138" s="21"/>
      <c r="G138" s="21"/>
      <c r="H138" s="33"/>
    </row>
    <row r="139" spans="5:8" ht="12.75">
      <c r="E139" s="25"/>
      <c r="F139" s="25"/>
      <c r="G139" s="25"/>
      <c r="H139" s="26"/>
    </row>
    <row r="140" spans="2:8" ht="12.75">
      <c r="B140" s="23"/>
      <c r="C140" s="23"/>
      <c r="E140" s="21"/>
      <c r="F140" s="21"/>
      <c r="G140" s="21"/>
      <c r="H140" s="24"/>
    </row>
    <row r="141" spans="4:8" ht="12.75">
      <c r="D141" s="23"/>
      <c r="E141" s="21"/>
      <c r="F141" s="21"/>
      <c r="G141" s="21"/>
      <c r="H141" s="24"/>
    </row>
    <row r="142" spans="5:8" ht="12.75">
      <c r="E142" s="29"/>
      <c r="F142" s="29"/>
      <c r="G142" s="29"/>
      <c r="H142" s="30"/>
    </row>
    <row r="143" spans="4:8" ht="22.5" customHeight="1">
      <c r="D143" s="23"/>
      <c r="E143" s="21"/>
      <c r="F143" s="21"/>
      <c r="G143" s="21"/>
      <c r="H143" s="31"/>
    </row>
    <row r="144" spans="5:8" ht="12.75">
      <c r="E144" s="21"/>
      <c r="F144" s="21"/>
      <c r="G144" s="21"/>
      <c r="H144" s="30"/>
    </row>
    <row r="145" spans="2:8" ht="12.75">
      <c r="B145" s="23"/>
      <c r="C145" s="23"/>
      <c r="E145" s="27"/>
      <c r="F145" s="27"/>
      <c r="G145" s="27"/>
      <c r="H145" s="33"/>
    </row>
    <row r="146" spans="4:8" ht="12.75">
      <c r="D146" s="23"/>
      <c r="E146" s="27"/>
      <c r="F146" s="27"/>
      <c r="G146" s="27"/>
      <c r="H146" s="34"/>
    </row>
    <row r="147" spans="5:8" ht="12.75">
      <c r="E147" s="29"/>
      <c r="F147" s="29"/>
      <c r="G147" s="29"/>
      <c r="H147" s="26"/>
    </row>
    <row r="148" spans="1:8" ht="13.5" customHeight="1">
      <c r="A148" s="23"/>
      <c r="E148" s="35"/>
      <c r="F148" s="35"/>
      <c r="G148" s="35"/>
      <c r="H148" s="33"/>
    </row>
    <row r="149" spans="2:8" ht="13.5" customHeight="1">
      <c r="B149" s="23"/>
      <c r="C149" s="23"/>
      <c r="E149" s="21"/>
      <c r="F149" s="21"/>
      <c r="G149" s="21"/>
      <c r="H149" s="33"/>
    </row>
    <row r="150" spans="4:8" ht="13.5" customHeight="1">
      <c r="D150" s="23"/>
      <c r="E150" s="21"/>
      <c r="F150" s="21"/>
      <c r="G150" s="21"/>
      <c r="H150" s="24"/>
    </row>
    <row r="151" spans="4:8" ht="12.75">
      <c r="D151" s="23"/>
      <c r="E151" s="29"/>
      <c r="F151" s="29"/>
      <c r="G151" s="29"/>
      <c r="H151" s="26"/>
    </row>
    <row r="152" spans="4:8" ht="12.75">
      <c r="D152" s="23"/>
      <c r="E152" s="21"/>
      <c r="F152" s="21"/>
      <c r="G152" s="21"/>
      <c r="H152" s="24"/>
    </row>
    <row r="153" spans="5:8" ht="12.75">
      <c r="E153" s="42"/>
      <c r="F153" s="42"/>
      <c r="G153" s="42"/>
      <c r="H153" s="43"/>
    </row>
    <row r="154" spans="4:8" ht="12.75">
      <c r="D154" s="23"/>
      <c r="E154" s="27"/>
      <c r="F154" s="27"/>
      <c r="G154" s="27"/>
      <c r="H154" s="44"/>
    </row>
    <row r="155" spans="4:8" ht="12.75">
      <c r="D155" s="23"/>
      <c r="E155" s="29"/>
      <c r="F155" s="29"/>
      <c r="G155" s="29"/>
      <c r="H155" s="30"/>
    </row>
    <row r="156" spans="5:8" ht="12.75">
      <c r="E156" s="42"/>
      <c r="F156" s="42"/>
      <c r="G156" s="42"/>
      <c r="H156" s="49"/>
    </row>
    <row r="157" spans="2:8" ht="12.75">
      <c r="B157" s="23"/>
      <c r="C157" s="23"/>
      <c r="E157" s="37"/>
      <c r="F157" s="37"/>
      <c r="G157" s="37"/>
      <c r="H157" s="47"/>
    </row>
    <row r="158" spans="4:8" ht="12.75">
      <c r="D158" s="23"/>
      <c r="E158" s="37"/>
      <c r="F158" s="37"/>
      <c r="G158" s="37"/>
      <c r="H158" s="24"/>
    </row>
    <row r="159" spans="4:8" ht="12.75">
      <c r="D159" s="23"/>
      <c r="E159" s="29"/>
      <c r="F159" s="29"/>
      <c r="G159" s="29"/>
      <c r="H159" s="30"/>
    </row>
    <row r="160" spans="4:8" ht="12.75">
      <c r="D160" s="23"/>
      <c r="E160" s="29"/>
      <c r="F160" s="29"/>
      <c r="G160" s="29"/>
      <c r="H160" s="30"/>
    </row>
    <row r="161" spans="5:8" ht="12.75">
      <c r="E161" s="21"/>
      <c r="F161" s="21"/>
      <c r="G161" s="21"/>
      <c r="H161" s="22"/>
    </row>
    <row r="162" spans="1:8" s="50" customFormat="1" ht="18" customHeight="1">
      <c r="A162" s="142"/>
      <c r="B162" s="143"/>
      <c r="C162" s="143"/>
      <c r="D162" s="143"/>
      <c r="E162" s="143"/>
      <c r="F162" s="143"/>
      <c r="G162" s="143"/>
      <c r="H162" s="143"/>
    </row>
    <row r="163" spans="1:8" ht="28.5" customHeight="1">
      <c r="A163" s="39"/>
      <c r="B163" s="39"/>
      <c r="C163" s="39"/>
      <c r="D163" s="39"/>
      <c r="E163" s="40"/>
      <c r="F163" s="40"/>
      <c r="G163" s="40"/>
      <c r="H163" s="41"/>
    </row>
    <row r="165" spans="1:8" ht="15.75">
      <c r="A165" s="52"/>
      <c r="B165" s="23"/>
      <c r="C165" s="23"/>
      <c r="D165" s="23"/>
      <c r="E165" s="53"/>
      <c r="F165" s="53"/>
      <c r="G165" s="53"/>
      <c r="H165" s="6"/>
    </row>
    <row r="166" spans="1:8" ht="12.75">
      <c r="A166" s="23"/>
      <c r="B166" s="23"/>
      <c r="C166" s="23"/>
      <c r="D166" s="23"/>
      <c r="E166" s="53"/>
      <c r="F166" s="53"/>
      <c r="G166" s="53"/>
      <c r="H166" s="6"/>
    </row>
    <row r="167" spans="1:8" ht="17.25" customHeight="1">
      <c r="A167" s="23"/>
      <c r="B167" s="23"/>
      <c r="C167" s="23"/>
      <c r="D167" s="23"/>
      <c r="E167" s="53"/>
      <c r="F167" s="53"/>
      <c r="G167" s="53"/>
      <c r="H167" s="6"/>
    </row>
    <row r="168" spans="1:8" ht="13.5" customHeight="1">
      <c r="A168" s="23"/>
      <c r="B168" s="23"/>
      <c r="C168" s="23"/>
      <c r="D168" s="23"/>
      <c r="E168" s="53"/>
      <c r="F168" s="53"/>
      <c r="G168" s="53"/>
      <c r="H168" s="6"/>
    </row>
    <row r="169" spans="1:8" ht="12.75">
      <c r="A169" s="23"/>
      <c r="B169" s="23"/>
      <c r="C169" s="23"/>
      <c r="D169" s="23"/>
      <c r="E169" s="53"/>
      <c r="F169" s="53"/>
      <c r="G169" s="53"/>
      <c r="H169" s="6"/>
    </row>
    <row r="170" spans="1:4" ht="12.75">
      <c r="A170" s="23"/>
      <c r="B170" s="23"/>
      <c r="C170" s="23"/>
      <c r="D170" s="23"/>
    </row>
    <row r="171" spans="1:8" ht="12.75">
      <c r="A171" s="23"/>
      <c r="B171" s="23"/>
      <c r="C171" s="23"/>
      <c r="D171" s="23"/>
      <c r="E171" s="53"/>
      <c r="F171" s="53"/>
      <c r="G171" s="53"/>
      <c r="H171" s="6"/>
    </row>
    <row r="172" spans="1:8" ht="12.75">
      <c r="A172" s="23"/>
      <c r="B172" s="23"/>
      <c r="C172" s="23"/>
      <c r="D172" s="23"/>
      <c r="E172" s="53"/>
      <c r="F172" s="53"/>
      <c r="G172" s="53"/>
      <c r="H172" s="54"/>
    </row>
    <row r="173" spans="1:8" ht="12.75">
      <c r="A173" s="23"/>
      <c r="B173" s="23"/>
      <c r="C173" s="23"/>
      <c r="D173" s="23"/>
      <c r="E173" s="53"/>
      <c r="F173" s="53"/>
      <c r="G173" s="53"/>
      <c r="H173" s="6"/>
    </row>
    <row r="174" spans="1:8" ht="22.5" customHeight="1">
      <c r="A174" s="23"/>
      <c r="B174" s="23"/>
      <c r="C174" s="23"/>
      <c r="D174" s="23"/>
      <c r="E174" s="53"/>
      <c r="F174" s="53"/>
      <c r="G174" s="53"/>
      <c r="H174" s="31"/>
    </row>
    <row r="175" spans="5:8" ht="22.5" customHeight="1">
      <c r="E175" s="29"/>
      <c r="F175" s="29"/>
      <c r="G175" s="29"/>
      <c r="H175" s="32"/>
    </row>
  </sheetData>
  <sheetProtection/>
  <mergeCells count="8">
    <mergeCell ref="A1:K1"/>
    <mergeCell ref="B21:K21"/>
    <mergeCell ref="B23:K23"/>
    <mergeCell ref="B37:K37"/>
    <mergeCell ref="B39:K39"/>
    <mergeCell ref="A162:H162"/>
    <mergeCell ref="B3:K3"/>
    <mergeCell ref="B50:K5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1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0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8.28125" style="69" customWidth="1"/>
    <col min="2" max="2" width="30.8515625" style="71" customWidth="1"/>
    <col min="3" max="3" width="11.7109375" style="2" customWidth="1"/>
    <col min="4" max="4" width="9.421875" style="2" customWidth="1"/>
    <col min="5" max="5" width="8.57421875" style="2" customWidth="1"/>
    <col min="6" max="6" width="6.57421875" style="2" customWidth="1"/>
    <col min="7" max="7" width="9.00390625" style="2" customWidth="1"/>
    <col min="8" max="8" width="8.7109375" style="2" customWidth="1"/>
    <col min="9" max="9" width="8.8515625" style="2" customWidth="1"/>
    <col min="10" max="10" width="7.8515625" style="2" customWidth="1"/>
    <col min="11" max="11" width="7.28125" style="2" customWidth="1"/>
    <col min="12" max="12" width="11.421875" style="2" customWidth="1"/>
    <col min="13" max="13" width="9.421875" style="2" customWidth="1"/>
    <col min="14" max="14" width="12.28125" style="2" customWidth="1"/>
    <col min="15" max="15" width="12.28125" style="2" bestFit="1" customWidth="1"/>
    <col min="16" max="16384" width="11.421875" style="3" customWidth="1"/>
  </cols>
  <sheetData>
    <row r="1" spans="1:15" ht="24" customHeight="1">
      <c r="A1" s="144" t="s">
        <v>74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s="6" customFormat="1" ht="78.75">
      <c r="A2" s="4" t="s">
        <v>16</v>
      </c>
      <c r="B2" s="4" t="s">
        <v>17</v>
      </c>
      <c r="C2" s="5" t="s">
        <v>75</v>
      </c>
      <c r="D2" s="72" t="s">
        <v>55</v>
      </c>
      <c r="E2" s="72" t="s">
        <v>56</v>
      </c>
      <c r="F2" s="72" t="s">
        <v>10</v>
      </c>
      <c r="G2" s="72" t="s">
        <v>11</v>
      </c>
      <c r="H2" s="72" t="s">
        <v>62</v>
      </c>
      <c r="I2" s="72" t="s">
        <v>57</v>
      </c>
      <c r="J2" s="72" t="s">
        <v>58</v>
      </c>
      <c r="K2" s="72" t="s">
        <v>18</v>
      </c>
      <c r="L2" s="72" t="s">
        <v>13</v>
      </c>
      <c r="M2" s="72" t="s">
        <v>14</v>
      </c>
      <c r="N2" s="5" t="s">
        <v>51</v>
      </c>
      <c r="O2" s="5" t="s">
        <v>76</v>
      </c>
    </row>
    <row r="3" spans="1:15" ht="12.75">
      <c r="A3" s="68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6" customFormat="1" ht="12.75">
      <c r="A4" s="102"/>
      <c r="B4" s="109" t="s">
        <v>36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25.5">
      <c r="A5" s="102"/>
      <c r="B5" s="106" t="s">
        <v>54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s="6" customFormat="1" ht="25.5">
      <c r="A6" s="102"/>
      <c r="B6" s="106" t="s">
        <v>60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</row>
    <row r="7" spans="1:15" s="6" customFormat="1" ht="29.25" customHeight="1">
      <c r="A7" s="107" t="s">
        <v>39</v>
      </c>
      <c r="B7" s="106" t="s">
        <v>61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s="6" customFormat="1" ht="12.75">
      <c r="A8" s="102">
        <v>3</v>
      </c>
      <c r="B8" s="106" t="s">
        <v>19</v>
      </c>
      <c r="C8" s="103">
        <f>D8+E8+F8+G8+H8+I8+J8+K8+L8+M8</f>
        <v>9335610</v>
      </c>
      <c r="D8" s="103">
        <f>D9+D13+D19+D21</f>
        <v>1124237</v>
      </c>
      <c r="E8" s="103">
        <f aca="true" t="shared" si="0" ref="E8:L8">E9+E13+E19+E21</f>
        <v>146624</v>
      </c>
      <c r="F8" s="103">
        <f t="shared" si="0"/>
        <v>54570</v>
      </c>
      <c r="G8" s="103">
        <f t="shared" si="0"/>
        <v>442300</v>
      </c>
      <c r="H8" s="103">
        <f t="shared" si="0"/>
        <v>46215</v>
      </c>
      <c r="I8" s="103">
        <f t="shared" si="0"/>
        <v>7217204</v>
      </c>
      <c r="J8" s="103">
        <f t="shared" si="0"/>
        <v>271550</v>
      </c>
      <c r="K8" s="103">
        <f t="shared" si="0"/>
        <v>32910</v>
      </c>
      <c r="L8" s="103">
        <f t="shared" si="0"/>
        <v>0</v>
      </c>
      <c r="M8" s="103"/>
      <c r="N8" s="103">
        <f>C8</f>
        <v>9335610</v>
      </c>
      <c r="O8" s="103">
        <f>N8</f>
        <v>9335610</v>
      </c>
    </row>
    <row r="9" spans="1:15" s="6" customFormat="1" ht="12.75">
      <c r="A9" s="102">
        <v>31</v>
      </c>
      <c r="B9" s="106" t="s">
        <v>20</v>
      </c>
      <c r="C9" s="103">
        <f aca="true" t="shared" si="1" ref="C9:C27">D9+E9+F9+G9+H9+I9+J9+K9+L9+M9</f>
        <v>6992393</v>
      </c>
      <c r="D9" s="103">
        <f>D10+D11+D12</f>
        <v>0</v>
      </c>
      <c r="E9" s="103">
        <f aca="true" t="shared" si="2" ref="E9:L9">E10+E11+E12</f>
        <v>86483</v>
      </c>
      <c r="F9" s="103">
        <f t="shared" si="2"/>
        <v>0</v>
      </c>
      <c r="G9" s="103">
        <f t="shared" si="2"/>
        <v>0</v>
      </c>
      <c r="H9" s="103">
        <f t="shared" si="2"/>
        <v>0</v>
      </c>
      <c r="I9" s="103">
        <f t="shared" si="2"/>
        <v>6767300</v>
      </c>
      <c r="J9" s="103">
        <f t="shared" si="2"/>
        <v>122700</v>
      </c>
      <c r="K9" s="103">
        <f t="shared" si="2"/>
        <v>15910</v>
      </c>
      <c r="L9" s="103">
        <f t="shared" si="2"/>
        <v>0</v>
      </c>
      <c r="M9" s="103"/>
      <c r="N9" s="103">
        <f aca="true" t="shared" si="3" ref="N9:N27">C9</f>
        <v>6992393</v>
      </c>
      <c r="O9" s="103">
        <f aca="true" t="shared" si="4" ref="O9:O27">N9</f>
        <v>6992393</v>
      </c>
    </row>
    <row r="10" spans="1:15" ht="12.75">
      <c r="A10" s="108">
        <v>311</v>
      </c>
      <c r="B10" s="104" t="s">
        <v>21</v>
      </c>
      <c r="C10" s="103">
        <f t="shared" si="1"/>
        <v>5754228</v>
      </c>
      <c r="D10" s="105"/>
      <c r="E10" s="105">
        <v>65625</v>
      </c>
      <c r="F10" s="105"/>
      <c r="G10" s="105"/>
      <c r="H10" s="105"/>
      <c r="I10" s="105">
        <v>5572800</v>
      </c>
      <c r="J10" s="105">
        <v>102146</v>
      </c>
      <c r="K10" s="105">
        <v>13657</v>
      </c>
      <c r="L10" s="105"/>
      <c r="M10" s="105"/>
      <c r="N10" s="103">
        <f t="shared" si="3"/>
        <v>5754228</v>
      </c>
      <c r="O10" s="103">
        <f t="shared" si="4"/>
        <v>5754228</v>
      </c>
    </row>
    <row r="11" spans="1:15" ht="12.75">
      <c r="A11" s="108">
        <v>312</v>
      </c>
      <c r="B11" s="104" t="s">
        <v>22</v>
      </c>
      <c r="C11" s="103">
        <f t="shared" si="1"/>
        <v>300700</v>
      </c>
      <c r="D11" s="105"/>
      <c r="E11" s="105">
        <v>10000</v>
      </c>
      <c r="F11" s="105"/>
      <c r="G11" s="105"/>
      <c r="H11" s="105"/>
      <c r="I11" s="105">
        <v>287000</v>
      </c>
      <c r="J11" s="105">
        <v>3700</v>
      </c>
      <c r="K11" s="105"/>
      <c r="L11" s="105"/>
      <c r="M11" s="105"/>
      <c r="N11" s="103">
        <f t="shared" si="3"/>
        <v>300700</v>
      </c>
      <c r="O11" s="103">
        <f t="shared" si="4"/>
        <v>300700</v>
      </c>
    </row>
    <row r="12" spans="1:15" ht="12.75">
      <c r="A12" s="108">
        <v>313</v>
      </c>
      <c r="B12" s="104" t="s">
        <v>23</v>
      </c>
      <c r="C12" s="103">
        <f t="shared" si="1"/>
        <v>937465</v>
      </c>
      <c r="D12" s="105"/>
      <c r="E12" s="105">
        <v>10858</v>
      </c>
      <c r="F12" s="105"/>
      <c r="G12" s="105"/>
      <c r="H12" s="105"/>
      <c r="I12" s="105">
        <v>907500</v>
      </c>
      <c r="J12" s="105">
        <v>16854</v>
      </c>
      <c r="K12" s="105">
        <v>2253</v>
      </c>
      <c r="L12" s="105"/>
      <c r="M12" s="105"/>
      <c r="N12" s="103">
        <f t="shared" si="3"/>
        <v>937465</v>
      </c>
      <c r="O12" s="103">
        <f t="shared" si="4"/>
        <v>937465</v>
      </c>
    </row>
    <row r="13" spans="1:15" s="6" customFormat="1" ht="12.75">
      <c r="A13" s="102">
        <v>32</v>
      </c>
      <c r="B13" s="106" t="s">
        <v>24</v>
      </c>
      <c r="C13" s="103">
        <f t="shared" si="1"/>
        <v>2306717</v>
      </c>
      <c r="D13" s="103">
        <f>D14+D15+D16+D17+D18</f>
        <v>1107737</v>
      </c>
      <c r="E13" s="103">
        <f aca="true" t="shared" si="5" ref="E13:L13">E14+E15+E16+E17+E18</f>
        <v>60141</v>
      </c>
      <c r="F13" s="103">
        <f t="shared" si="5"/>
        <v>54570</v>
      </c>
      <c r="G13" s="103">
        <f t="shared" si="5"/>
        <v>442300</v>
      </c>
      <c r="H13" s="103">
        <f t="shared" si="5"/>
        <v>46215</v>
      </c>
      <c r="I13" s="103">
        <f t="shared" si="5"/>
        <v>429904</v>
      </c>
      <c r="J13" s="103">
        <f t="shared" si="5"/>
        <v>148850</v>
      </c>
      <c r="K13" s="103">
        <f t="shared" si="5"/>
        <v>17000</v>
      </c>
      <c r="L13" s="103">
        <f t="shared" si="5"/>
        <v>0</v>
      </c>
      <c r="M13" s="103"/>
      <c r="N13" s="103">
        <f t="shared" si="3"/>
        <v>2306717</v>
      </c>
      <c r="O13" s="103">
        <f t="shared" si="4"/>
        <v>2306717</v>
      </c>
    </row>
    <row r="14" spans="1:15" ht="12.75">
      <c r="A14" s="108">
        <v>321</v>
      </c>
      <c r="B14" s="104" t="s">
        <v>25</v>
      </c>
      <c r="C14" s="103">
        <f t="shared" si="1"/>
        <v>478320</v>
      </c>
      <c r="D14" s="105">
        <v>46000</v>
      </c>
      <c r="E14" s="105">
        <v>12541</v>
      </c>
      <c r="F14" s="105">
        <v>1000</v>
      </c>
      <c r="G14" s="105"/>
      <c r="H14" s="105">
        <v>46215</v>
      </c>
      <c r="I14" s="105">
        <v>362454</v>
      </c>
      <c r="J14" s="105">
        <v>6110</v>
      </c>
      <c r="K14" s="105">
        <v>4000</v>
      </c>
      <c r="L14" s="105"/>
      <c r="M14" s="105"/>
      <c r="N14" s="103">
        <f t="shared" si="3"/>
        <v>478320</v>
      </c>
      <c r="O14" s="103">
        <f t="shared" si="4"/>
        <v>478320</v>
      </c>
    </row>
    <row r="15" spans="1:15" ht="12.75">
      <c r="A15" s="108">
        <v>322</v>
      </c>
      <c r="B15" s="104" t="s">
        <v>26</v>
      </c>
      <c r="C15" s="103">
        <f t="shared" si="1"/>
        <v>630212</v>
      </c>
      <c r="D15" s="105">
        <v>243962</v>
      </c>
      <c r="E15" s="105">
        <v>35000</v>
      </c>
      <c r="F15" s="105">
        <v>26000</v>
      </c>
      <c r="G15" s="105">
        <v>242000</v>
      </c>
      <c r="H15" s="105"/>
      <c r="I15" s="105">
        <v>4450</v>
      </c>
      <c r="J15" s="105">
        <v>71800</v>
      </c>
      <c r="K15" s="105">
        <v>7000</v>
      </c>
      <c r="L15" s="105"/>
      <c r="M15" s="105"/>
      <c r="N15" s="103">
        <f t="shared" si="3"/>
        <v>630212</v>
      </c>
      <c r="O15" s="103">
        <f t="shared" si="4"/>
        <v>630212</v>
      </c>
    </row>
    <row r="16" spans="1:15" ht="12.75">
      <c r="A16" s="108">
        <v>323</v>
      </c>
      <c r="B16" s="104" t="s">
        <v>27</v>
      </c>
      <c r="C16" s="103">
        <f t="shared" si="1"/>
        <v>961735</v>
      </c>
      <c r="D16" s="105">
        <v>792775</v>
      </c>
      <c r="E16" s="105"/>
      <c r="F16" s="105">
        <v>10000</v>
      </c>
      <c r="G16" s="105">
        <v>69300</v>
      </c>
      <c r="H16" s="105"/>
      <c r="I16" s="105">
        <v>36000</v>
      </c>
      <c r="J16" s="105">
        <v>53660</v>
      </c>
      <c r="K16" s="105"/>
      <c r="L16" s="105"/>
      <c r="M16" s="105"/>
      <c r="N16" s="103">
        <f t="shared" si="3"/>
        <v>961735</v>
      </c>
      <c r="O16" s="103">
        <f t="shared" si="4"/>
        <v>961735</v>
      </c>
    </row>
    <row r="17" spans="1:15" ht="25.5">
      <c r="A17" s="108">
        <v>324</v>
      </c>
      <c r="B17" s="104" t="s">
        <v>53</v>
      </c>
      <c r="C17" s="103">
        <f t="shared" si="1"/>
        <v>34980</v>
      </c>
      <c r="D17" s="105"/>
      <c r="E17" s="105">
        <v>2600</v>
      </c>
      <c r="F17" s="105"/>
      <c r="G17" s="105">
        <v>25100</v>
      </c>
      <c r="H17" s="105"/>
      <c r="I17" s="105"/>
      <c r="J17" s="105">
        <v>7280</v>
      </c>
      <c r="K17" s="105"/>
      <c r="L17" s="105"/>
      <c r="M17" s="105"/>
      <c r="N17" s="103">
        <f t="shared" si="3"/>
        <v>34980</v>
      </c>
      <c r="O17" s="103">
        <f t="shared" si="4"/>
        <v>34980</v>
      </c>
    </row>
    <row r="18" spans="1:15" ht="25.5">
      <c r="A18" s="108">
        <v>329</v>
      </c>
      <c r="B18" s="104" t="s">
        <v>28</v>
      </c>
      <c r="C18" s="103">
        <f t="shared" si="1"/>
        <v>201470</v>
      </c>
      <c r="D18" s="105">
        <v>25000</v>
      </c>
      <c r="E18" s="105">
        <v>10000</v>
      </c>
      <c r="F18" s="105">
        <v>17570</v>
      </c>
      <c r="G18" s="105">
        <v>105900</v>
      </c>
      <c r="H18" s="105"/>
      <c r="I18" s="105">
        <v>27000</v>
      </c>
      <c r="J18" s="105">
        <v>10000</v>
      </c>
      <c r="K18" s="105">
        <v>6000</v>
      </c>
      <c r="L18" s="105"/>
      <c r="M18" s="105"/>
      <c r="N18" s="103">
        <f t="shared" si="3"/>
        <v>201470</v>
      </c>
      <c r="O18" s="103">
        <f t="shared" si="4"/>
        <v>201470</v>
      </c>
    </row>
    <row r="19" spans="1:15" s="6" customFormat="1" ht="12.75">
      <c r="A19" s="102">
        <v>34</v>
      </c>
      <c r="B19" s="106" t="s">
        <v>29</v>
      </c>
      <c r="C19" s="103">
        <f t="shared" si="1"/>
        <v>16500</v>
      </c>
      <c r="D19" s="103">
        <f>D20</f>
        <v>16500</v>
      </c>
      <c r="E19" s="103">
        <f aca="true" t="shared" si="6" ref="E19:L19">E20</f>
        <v>0</v>
      </c>
      <c r="F19" s="103">
        <f t="shared" si="6"/>
        <v>0</v>
      </c>
      <c r="G19" s="103">
        <f t="shared" si="6"/>
        <v>0</v>
      </c>
      <c r="H19" s="103">
        <f t="shared" si="6"/>
        <v>0</v>
      </c>
      <c r="I19" s="103">
        <f t="shared" si="6"/>
        <v>0</v>
      </c>
      <c r="J19" s="103">
        <f t="shared" si="6"/>
        <v>0</v>
      </c>
      <c r="K19" s="103">
        <f t="shared" si="6"/>
        <v>0</v>
      </c>
      <c r="L19" s="103">
        <f t="shared" si="6"/>
        <v>0</v>
      </c>
      <c r="M19" s="103"/>
      <c r="N19" s="103">
        <f t="shared" si="3"/>
        <v>16500</v>
      </c>
      <c r="O19" s="103">
        <f t="shared" si="4"/>
        <v>16500</v>
      </c>
    </row>
    <row r="20" spans="1:15" ht="12.75">
      <c r="A20" s="108">
        <v>343</v>
      </c>
      <c r="B20" s="104" t="s">
        <v>30</v>
      </c>
      <c r="C20" s="103">
        <f t="shared" si="1"/>
        <v>16500</v>
      </c>
      <c r="D20" s="105">
        <v>16500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3">
        <f t="shared" si="3"/>
        <v>16500</v>
      </c>
      <c r="O20" s="103">
        <f t="shared" si="4"/>
        <v>16500</v>
      </c>
    </row>
    <row r="21" spans="1:15" ht="25.5">
      <c r="A21" s="102">
        <v>37</v>
      </c>
      <c r="B21" s="106" t="s">
        <v>77</v>
      </c>
      <c r="C21" s="103">
        <f t="shared" si="1"/>
        <v>20000</v>
      </c>
      <c r="D21" s="103">
        <f>D22</f>
        <v>0</v>
      </c>
      <c r="E21" s="103">
        <f aca="true" t="shared" si="7" ref="E21:L21">E22</f>
        <v>0</v>
      </c>
      <c r="F21" s="103">
        <f t="shared" si="7"/>
        <v>0</v>
      </c>
      <c r="G21" s="103">
        <f t="shared" si="7"/>
        <v>0</v>
      </c>
      <c r="H21" s="103">
        <f t="shared" si="7"/>
        <v>0</v>
      </c>
      <c r="I21" s="103">
        <f t="shared" si="7"/>
        <v>20000</v>
      </c>
      <c r="J21" s="103">
        <f t="shared" si="7"/>
        <v>0</v>
      </c>
      <c r="K21" s="103">
        <f t="shared" si="7"/>
        <v>0</v>
      </c>
      <c r="L21" s="103">
        <f t="shared" si="7"/>
        <v>0</v>
      </c>
      <c r="M21" s="103"/>
      <c r="N21" s="103">
        <f t="shared" si="3"/>
        <v>20000</v>
      </c>
      <c r="O21" s="103">
        <f t="shared" si="4"/>
        <v>20000</v>
      </c>
    </row>
    <row r="22" spans="1:15" ht="25.5">
      <c r="A22" s="108">
        <v>372</v>
      </c>
      <c r="B22" s="104" t="s">
        <v>78</v>
      </c>
      <c r="C22" s="103">
        <f t="shared" si="1"/>
        <v>20000</v>
      </c>
      <c r="D22" s="105"/>
      <c r="E22" s="105"/>
      <c r="F22" s="105"/>
      <c r="G22" s="105"/>
      <c r="H22" s="105"/>
      <c r="I22" s="105">
        <v>20000</v>
      </c>
      <c r="J22" s="105"/>
      <c r="K22" s="105"/>
      <c r="L22" s="105"/>
      <c r="M22" s="105"/>
      <c r="N22" s="103">
        <f t="shared" si="3"/>
        <v>20000</v>
      </c>
      <c r="O22" s="103">
        <f t="shared" si="4"/>
        <v>20000</v>
      </c>
    </row>
    <row r="23" spans="1:15" s="6" customFormat="1" ht="25.5">
      <c r="A23" s="102">
        <v>4</v>
      </c>
      <c r="B23" s="106" t="s">
        <v>32</v>
      </c>
      <c r="C23" s="103">
        <f t="shared" si="1"/>
        <v>53700</v>
      </c>
      <c r="D23" s="103">
        <f aca="true" t="shared" si="8" ref="D23:L23">D24</f>
        <v>24120</v>
      </c>
      <c r="E23" s="103">
        <f t="shared" si="8"/>
        <v>0</v>
      </c>
      <c r="F23" s="103">
        <f t="shared" si="8"/>
        <v>8000</v>
      </c>
      <c r="G23" s="103">
        <f t="shared" si="8"/>
        <v>2800</v>
      </c>
      <c r="H23" s="103">
        <f t="shared" si="8"/>
        <v>0</v>
      </c>
      <c r="I23" s="103">
        <f t="shared" si="8"/>
        <v>4000</v>
      </c>
      <c r="J23" s="103">
        <f t="shared" si="8"/>
        <v>5780</v>
      </c>
      <c r="K23" s="103">
        <f t="shared" si="8"/>
        <v>8000</v>
      </c>
      <c r="L23" s="103">
        <f t="shared" si="8"/>
        <v>1000</v>
      </c>
      <c r="M23" s="103"/>
      <c r="N23" s="103">
        <f t="shared" si="3"/>
        <v>53700</v>
      </c>
      <c r="O23" s="103">
        <f t="shared" si="4"/>
        <v>53700</v>
      </c>
    </row>
    <row r="24" spans="1:15" s="6" customFormat="1" ht="25.5">
      <c r="A24" s="102">
        <v>42</v>
      </c>
      <c r="B24" s="106" t="s">
        <v>33</v>
      </c>
      <c r="C24" s="103">
        <f t="shared" si="1"/>
        <v>53700</v>
      </c>
      <c r="D24" s="103">
        <f aca="true" t="shared" si="9" ref="D24:L24">D25+D26</f>
        <v>24120</v>
      </c>
      <c r="E24" s="103">
        <f t="shared" si="9"/>
        <v>0</v>
      </c>
      <c r="F24" s="103">
        <f t="shared" si="9"/>
        <v>8000</v>
      </c>
      <c r="G24" s="103">
        <f t="shared" si="9"/>
        <v>2800</v>
      </c>
      <c r="H24" s="103">
        <f t="shared" si="9"/>
        <v>0</v>
      </c>
      <c r="I24" s="103">
        <f t="shared" si="9"/>
        <v>4000</v>
      </c>
      <c r="J24" s="103">
        <f t="shared" si="9"/>
        <v>5780</v>
      </c>
      <c r="K24" s="103">
        <f t="shared" si="9"/>
        <v>8000</v>
      </c>
      <c r="L24" s="103">
        <f t="shared" si="9"/>
        <v>1000</v>
      </c>
      <c r="M24" s="103"/>
      <c r="N24" s="103">
        <f t="shared" si="3"/>
        <v>53700</v>
      </c>
      <c r="O24" s="103">
        <f t="shared" si="4"/>
        <v>53700</v>
      </c>
    </row>
    <row r="25" spans="1:15" ht="12.75">
      <c r="A25" s="108">
        <v>422</v>
      </c>
      <c r="B25" s="104" t="s">
        <v>31</v>
      </c>
      <c r="C25" s="103">
        <f t="shared" si="1"/>
        <v>42780</v>
      </c>
      <c r="D25" s="105">
        <v>20000</v>
      </c>
      <c r="E25" s="105"/>
      <c r="F25" s="105">
        <v>8000</v>
      </c>
      <c r="G25" s="105"/>
      <c r="H25" s="105"/>
      <c r="I25" s="105"/>
      <c r="J25" s="105">
        <v>5780</v>
      </c>
      <c r="K25" s="105">
        <v>8000</v>
      </c>
      <c r="L25" s="105">
        <v>1000</v>
      </c>
      <c r="M25" s="105"/>
      <c r="N25" s="103">
        <f t="shared" si="3"/>
        <v>42780</v>
      </c>
      <c r="O25" s="103">
        <f t="shared" si="4"/>
        <v>42780</v>
      </c>
    </row>
    <row r="26" spans="1:15" ht="25.5">
      <c r="A26" s="108">
        <v>424</v>
      </c>
      <c r="B26" s="104" t="s">
        <v>34</v>
      </c>
      <c r="C26" s="103">
        <f t="shared" si="1"/>
        <v>10920</v>
      </c>
      <c r="D26" s="105">
        <v>4120</v>
      </c>
      <c r="E26" s="105"/>
      <c r="F26" s="105"/>
      <c r="G26" s="105">
        <v>2800</v>
      </c>
      <c r="H26" s="105"/>
      <c r="I26" s="105">
        <v>4000</v>
      </c>
      <c r="J26" s="105"/>
      <c r="K26" s="105"/>
      <c r="L26" s="105"/>
      <c r="M26" s="105"/>
      <c r="N26" s="103">
        <f t="shared" si="3"/>
        <v>10920</v>
      </c>
      <c r="O26" s="103">
        <f t="shared" si="4"/>
        <v>10920</v>
      </c>
    </row>
    <row r="27" spans="1:15" ht="27" customHeight="1">
      <c r="A27" s="102" t="s">
        <v>59</v>
      </c>
      <c r="B27" s="106"/>
      <c r="C27" s="103">
        <f t="shared" si="1"/>
        <v>9389310</v>
      </c>
      <c r="D27" s="103">
        <f>D8+D23</f>
        <v>1148357</v>
      </c>
      <c r="E27" s="103">
        <f aca="true" t="shared" si="10" ref="E27:M27">E8+E23</f>
        <v>146624</v>
      </c>
      <c r="F27" s="103">
        <f t="shared" si="10"/>
        <v>62570</v>
      </c>
      <c r="G27" s="103">
        <f t="shared" si="10"/>
        <v>445100</v>
      </c>
      <c r="H27" s="103">
        <f t="shared" si="10"/>
        <v>46215</v>
      </c>
      <c r="I27" s="103">
        <f t="shared" si="10"/>
        <v>7221204</v>
      </c>
      <c r="J27" s="103">
        <f t="shared" si="10"/>
        <v>277330</v>
      </c>
      <c r="K27" s="103">
        <f t="shared" si="10"/>
        <v>40910</v>
      </c>
      <c r="L27" s="103">
        <f t="shared" si="10"/>
        <v>1000</v>
      </c>
      <c r="M27" s="103">
        <f t="shared" si="10"/>
        <v>0</v>
      </c>
      <c r="N27" s="103">
        <f t="shared" si="3"/>
        <v>9389310</v>
      </c>
      <c r="O27" s="103">
        <f t="shared" si="4"/>
        <v>9389310</v>
      </c>
    </row>
    <row r="28" spans="1:2" s="6" customFormat="1" ht="12.75" customHeight="1">
      <c r="A28" s="76"/>
      <c r="B28" s="70"/>
    </row>
    <row r="29" spans="1:2" s="6" customFormat="1" ht="12.75">
      <c r="A29" s="68"/>
      <c r="B29" s="70"/>
    </row>
    <row r="30" spans="1:2" s="6" customFormat="1" ht="12.75">
      <c r="A30" s="68"/>
      <c r="B30" s="70"/>
    </row>
    <row r="31" spans="1:15" ht="12.75">
      <c r="A31" s="67"/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67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67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68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2" s="6" customFormat="1" ht="12.75" customHeight="1">
      <c r="A35" s="76"/>
      <c r="B35" s="70"/>
    </row>
    <row r="36" spans="1:2" s="6" customFormat="1" ht="12.75">
      <c r="A36" s="68"/>
      <c r="B36" s="70"/>
    </row>
    <row r="37" spans="1:2" s="6" customFormat="1" ht="12.75">
      <c r="A37" s="68"/>
      <c r="B37" s="70"/>
    </row>
    <row r="38" spans="1:15" ht="12.75">
      <c r="A38" s="67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67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67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2" s="6" customFormat="1" ht="12.75">
      <c r="A41" s="68"/>
      <c r="B41" s="70"/>
    </row>
    <row r="42" spans="1:15" ht="12.75">
      <c r="A42" s="67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67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67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67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2" s="6" customFormat="1" ht="12.75">
      <c r="A46" s="68"/>
      <c r="B46" s="70"/>
    </row>
    <row r="47" spans="1:15" ht="12.75">
      <c r="A47" s="67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68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2" s="6" customFormat="1" ht="12.75" customHeight="1">
      <c r="A49" s="76"/>
      <c r="B49" s="70"/>
    </row>
    <row r="50" spans="1:2" s="6" customFormat="1" ht="12.75">
      <c r="A50" s="68"/>
      <c r="B50" s="70"/>
    </row>
    <row r="51" spans="1:2" s="6" customFormat="1" ht="12.75">
      <c r="A51" s="68"/>
      <c r="B51" s="70"/>
    </row>
    <row r="52" spans="1:15" ht="12.75">
      <c r="A52" s="67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67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67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2" s="6" customFormat="1" ht="12.75">
      <c r="A55" s="68"/>
      <c r="B55" s="70"/>
    </row>
    <row r="56" spans="1:15" ht="12.75">
      <c r="A56" s="67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67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67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67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2" s="6" customFormat="1" ht="12.75">
      <c r="A60" s="68"/>
      <c r="B60" s="70"/>
    </row>
    <row r="61" spans="1:15" ht="12.75">
      <c r="A61" s="67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68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2" s="6" customFormat="1" ht="12.75" customHeight="1">
      <c r="A63" s="76"/>
      <c r="B63" s="70"/>
    </row>
    <row r="64" spans="1:2" s="6" customFormat="1" ht="12.75">
      <c r="A64" s="68"/>
      <c r="B64" s="70"/>
    </row>
    <row r="65" spans="1:2" s="6" customFormat="1" ht="12.75">
      <c r="A65" s="68"/>
      <c r="B65" s="70"/>
    </row>
    <row r="66" spans="1:15" ht="12.75">
      <c r="A66" s="67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>
      <c r="A67" s="67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>
      <c r="A68" s="67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2" s="6" customFormat="1" ht="12.75">
      <c r="A69" s="68"/>
      <c r="B69" s="70"/>
    </row>
    <row r="70" spans="1:15" ht="12.75">
      <c r="A70" s="67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>
      <c r="A71" s="67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>
      <c r="A72" s="67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>
      <c r="A73" s="67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2" s="6" customFormat="1" ht="12.75">
      <c r="A74" s="68"/>
      <c r="B74" s="70"/>
    </row>
    <row r="75" spans="1:15" ht="12.75">
      <c r="A75" s="67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>
      <c r="A76" s="68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2" s="6" customFormat="1" ht="12.75">
      <c r="A77" s="76"/>
      <c r="B77" s="70"/>
    </row>
    <row r="78" spans="1:2" s="6" customFormat="1" ht="12.75">
      <c r="A78" s="68"/>
      <c r="B78" s="70"/>
    </row>
    <row r="79" spans="1:2" s="6" customFormat="1" ht="12.75">
      <c r="A79" s="68"/>
      <c r="B79" s="70"/>
    </row>
    <row r="80" spans="1:15" ht="12.75">
      <c r="A80" s="67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>
      <c r="A81" s="67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>
      <c r="A82" s="67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2" s="6" customFormat="1" ht="12.75">
      <c r="A83" s="68"/>
      <c r="B83" s="70"/>
    </row>
    <row r="84" spans="1:15" ht="12.75">
      <c r="A84" s="67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>
      <c r="A85" s="67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>
      <c r="A86" s="67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>
      <c r="A87" s="67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2" s="6" customFormat="1" ht="12.75">
      <c r="A88" s="68"/>
      <c r="B88" s="70"/>
    </row>
    <row r="89" spans="1:15" ht="12.75">
      <c r="A89" s="67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2" s="6" customFormat="1" ht="12.75">
      <c r="A90" s="68"/>
      <c r="B90" s="70"/>
    </row>
    <row r="91" spans="1:2" s="6" customFormat="1" ht="12.75">
      <c r="A91" s="68"/>
      <c r="B91" s="70"/>
    </row>
    <row r="92" spans="1:15" ht="12.75">
      <c r="A92" s="67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>
      <c r="A93" s="67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>
      <c r="A94" s="68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2" s="6" customFormat="1" ht="12.75" customHeight="1">
      <c r="A95" s="76"/>
      <c r="B95" s="70"/>
    </row>
    <row r="96" spans="1:2" s="6" customFormat="1" ht="12.75">
      <c r="A96" s="68"/>
      <c r="B96" s="70"/>
    </row>
    <row r="97" spans="1:2" s="6" customFormat="1" ht="12.75">
      <c r="A97" s="68"/>
      <c r="B97" s="70"/>
    </row>
    <row r="98" spans="1:15" ht="12.75">
      <c r="A98" s="67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>
      <c r="A99" s="67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>
      <c r="A100" s="67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2" s="6" customFormat="1" ht="12.75">
      <c r="A101" s="68"/>
      <c r="B101" s="70"/>
    </row>
    <row r="102" spans="1:15" ht="12.75">
      <c r="A102" s="67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>
      <c r="A103" s="67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>
      <c r="A104" s="67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>
      <c r="A105" s="67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2" s="6" customFormat="1" ht="12.75">
      <c r="A106" s="68"/>
      <c r="B106" s="70"/>
    </row>
    <row r="107" spans="1:15" ht="12.75">
      <c r="A107" s="67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2" s="6" customFormat="1" ht="12.75">
      <c r="A108" s="68"/>
      <c r="B108" s="70"/>
    </row>
    <row r="109" spans="1:15" ht="12.75">
      <c r="A109" s="67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2" s="6" customFormat="1" ht="12.75">
      <c r="A110" s="68"/>
      <c r="B110" s="70"/>
    </row>
    <row r="111" spans="1:2" s="6" customFormat="1" ht="12.75">
      <c r="A111" s="68"/>
      <c r="B111" s="70"/>
    </row>
    <row r="112" spans="1:15" ht="12.75" customHeight="1">
      <c r="A112" s="67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>
      <c r="A113" s="67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>
      <c r="A114" s="68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2" s="6" customFormat="1" ht="12.75">
      <c r="A115" s="76"/>
      <c r="B115" s="70"/>
    </row>
    <row r="116" spans="1:2" s="6" customFormat="1" ht="12.75">
      <c r="A116" s="68"/>
      <c r="B116" s="70"/>
    </row>
    <row r="117" spans="1:2" s="6" customFormat="1" ht="12.75">
      <c r="A117" s="68"/>
      <c r="B117" s="70"/>
    </row>
    <row r="118" spans="1:15" ht="12.75">
      <c r="A118" s="67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75">
      <c r="A119" s="67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>
      <c r="A120" s="67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2" s="6" customFormat="1" ht="12.75">
      <c r="A121" s="68"/>
      <c r="B121" s="70"/>
    </row>
    <row r="122" spans="1:15" ht="12.75">
      <c r="A122" s="67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67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67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67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2" s="6" customFormat="1" ht="12.75">
      <c r="A126" s="68"/>
      <c r="B126" s="70"/>
    </row>
    <row r="127" spans="1:15" ht="12.75">
      <c r="A127" s="67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2" s="6" customFormat="1" ht="12.75">
      <c r="A128" s="68"/>
      <c r="B128" s="70"/>
    </row>
    <row r="129" spans="1:2" s="6" customFormat="1" ht="12.75">
      <c r="A129" s="68"/>
      <c r="B129" s="70"/>
    </row>
    <row r="130" spans="1:15" ht="12.75">
      <c r="A130" s="67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2" s="6" customFormat="1" ht="12.75">
      <c r="A131" s="68"/>
      <c r="B131" s="70"/>
    </row>
    <row r="132" spans="1:15" ht="12.75">
      <c r="A132" s="67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67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68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68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68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68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68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68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68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68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68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68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68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68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68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68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68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68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68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>
      <c r="A151" s="68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68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>
      <c r="A153" s="68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>
      <c r="A154" s="68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>
      <c r="A155" s="68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>
      <c r="A156" s="68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>
      <c r="A157" s="68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>
      <c r="A158" s="68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>
      <c r="A159" s="68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>
      <c r="A160" s="68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>
      <c r="A161" s="68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>
      <c r="A162" s="68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>
      <c r="A163" s="68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>
      <c r="A164" s="68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>
      <c r="A165" s="68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>
      <c r="A166" s="68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>
      <c r="A167" s="68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>
      <c r="A168" s="68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>
      <c r="A169" s="68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>
      <c r="A170" s="68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>
      <c r="A171" s="68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>
      <c r="A172" s="68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>
      <c r="A173" s="68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>
      <c r="A174" s="68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>
      <c r="A175" s="68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>
      <c r="A176" s="68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>
      <c r="A177" s="68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>
      <c r="A178" s="68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>
      <c r="A179" s="68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>
      <c r="A180" s="68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>
      <c r="A181" s="68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>
      <c r="A182" s="68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>
      <c r="A183" s="68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>
      <c r="A184" s="68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>
      <c r="A185" s="68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>
      <c r="A186" s="68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>
      <c r="A187" s="68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>
      <c r="A188" s="68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>
      <c r="A189" s="68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>
      <c r="A190" s="68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>
      <c r="A191" s="68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>
      <c r="A192" s="68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>
      <c r="A193" s="68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>
      <c r="A194" s="68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>
      <c r="A195" s="68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>
      <c r="A196" s="68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>
      <c r="A197" s="68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>
      <c r="A198" s="68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>
      <c r="A199" s="68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>
      <c r="A200" s="68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>
      <c r="A201" s="68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>
      <c r="A202" s="68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>
      <c r="A203" s="68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>
      <c r="A204" s="68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>
      <c r="A205" s="68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>
      <c r="A206" s="68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>
      <c r="A207" s="68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>
      <c r="A208" s="68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>
      <c r="A209" s="68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>
      <c r="A210" s="68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>
      <c r="A211" s="68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>
      <c r="A212" s="68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>
      <c r="A213" s="68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>
      <c r="A214" s="68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>
      <c r="A215" s="68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>
      <c r="A216" s="68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>
      <c r="A217" s="68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>
      <c r="A218" s="68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>
      <c r="A219" s="68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>
      <c r="A220" s="68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>
      <c r="A221" s="68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>
      <c r="A222" s="68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>
      <c r="A223" s="68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>
      <c r="A224" s="68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>
      <c r="A225" s="68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>
      <c r="A226" s="68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>
      <c r="A227" s="68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>
      <c r="A228" s="68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>
      <c r="A229" s="68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>
      <c r="A230" s="68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>
      <c r="A231" s="68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>
      <c r="A232" s="68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>
      <c r="A233" s="68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>
      <c r="A234" s="68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>
      <c r="A235" s="68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>
      <c r="A236" s="68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>
      <c r="A237" s="68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>
      <c r="A238" s="68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>
      <c r="A239" s="68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68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68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>
      <c r="A242" s="68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>
      <c r="A243" s="68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>
      <c r="A244" s="68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>
      <c r="A245" s="68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>
      <c r="A246" s="68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>
      <c r="A247" s="68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>
      <c r="A248" s="68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>
      <c r="A249" s="68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>
      <c r="A250" s="68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>
      <c r="A251" s="68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>
      <c r="A252" s="68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>
      <c r="A253" s="68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>
      <c r="A254" s="68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>
      <c r="A255" s="68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>
      <c r="A256" s="68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>
      <c r="A257" s="68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>
      <c r="A258" s="68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>
      <c r="A259" s="68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>
      <c r="A260" s="68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>
      <c r="A261" s="68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>
      <c r="A262" s="68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>
      <c r="A263" s="68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>
      <c r="A264" s="68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>
      <c r="A265" s="68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>
      <c r="A266" s="68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>
      <c r="A267" s="68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>
      <c r="A268" s="68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>
      <c r="A269" s="68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>
      <c r="A270" s="68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>
      <c r="A271" s="68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>
      <c r="A272" s="68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>
      <c r="A273" s="68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>
      <c r="A274" s="68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>
      <c r="A275" s="68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>
      <c r="A276" s="68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>
      <c r="A277" s="68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>
      <c r="A278" s="68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>
      <c r="A279" s="68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>
      <c r="A280" s="68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>
      <c r="A281" s="68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>
      <c r="A282" s="68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>
      <c r="A283" s="68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>
      <c r="A284" s="68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>
      <c r="A285" s="68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>
      <c r="A286" s="68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>
      <c r="A287" s="68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>
      <c r="A288" s="68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>
      <c r="A289" s="68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>
      <c r="A290" s="68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>
      <c r="A291" s="68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>
      <c r="A292" s="68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>
      <c r="A293" s="68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>
      <c r="A294" s="68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>
      <c r="A295" s="68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>
      <c r="A296" s="68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>
      <c r="A297" s="68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>
      <c r="A298" s="68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>
      <c r="A299" s="68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>
      <c r="A300" s="68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>
      <c r="A301" s="68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>
      <c r="A302" s="68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>
      <c r="A303" s="68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>
      <c r="A304" s="68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>
      <c r="A305" s="68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>
      <c r="A306" s="68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>
      <c r="A307" s="68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>
      <c r="A308" s="68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>
      <c r="A309" s="68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>
      <c r="A310" s="68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>
      <c r="A311" s="68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>
      <c r="A312" s="68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>
      <c r="A313" s="68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>
      <c r="A314" s="68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>
      <c r="A315" s="68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>
      <c r="A316" s="68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>
      <c r="A317" s="68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>
      <c r="A318" s="68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>
      <c r="A319" s="68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>
      <c r="A320" s="68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>
      <c r="A321" s="68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>
      <c r="A322" s="68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>
      <c r="A323" s="68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>
      <c r="A324" s="68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>
      <c r="A325" s="68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>
      <c r="A326" s="68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>
      <c r="A327" s="68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>
      <c r="A328" s="68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>
      <c r="A329" s="68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>
      <c r="A330" s="68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>
      <c r="A331" s="68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>
      <c r="A332" s="68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>
      <c r="A333" s="68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>
      <c r="A334" s="68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>
      <c r="A335" s="68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>
      <c r="A336" s="68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>
      <c r="A337" s="68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>
      <c r="A338" s="68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>
      <c r="A339" s="68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>
      <c r="A340" s="68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>
      <c r="A341" s="68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>
      <c r="A342" s="68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>
      <c r="A343" s="68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>
      <c r="A344" s="68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>
      <c r="A345" s="68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>
      <c r="A346" s="68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>
      <c r="A347" s="68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>
      <c r="A348" s="68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>
      <c r="A349" s="68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>
      <c r="A350" s="68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>
      <c r="A351" s="68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>
      <c r="A352" s="68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>
      <c r="A353" s="68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>
      <c r="A354" s="68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>
      <c r="A355" s="68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>
      <c r="A356" s="68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>
      <c r="A357" s="68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>
      <c r="A358" s="68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>
      <c r="A359" s="68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>
      <c r="A360" s="68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>
      <c r="A361" s="68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>
      <c r="A362" s="68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>
      <c r="A363" s="68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>
      <c r="A364" s="68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>
      <c r="A365" s="68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>
      <c r="A366" s="68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>
      <c r="A367" s="68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>
      <c r="A368" s="68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>
      <c r="A369" s="68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>
      <c r="A370" s="68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>
      <c r="A371" s="68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>
      <c r="A372" s="68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>
      <c r="A373" s="68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>
      <c r="A374" s="68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>
      <c r="A375" s="68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>
      <c r="A376" s="68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>
      <c r="A377" s="68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>
      <c r="A378" s="68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>
      <c r="A379" s="68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>
      <c r="A380" s="68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>
      <c r="A381" s="68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>
      <c r="A382" s="68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>
      <c r="A383" s="68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>
      <c r="A384" s="68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>
      <c r="A385" s="68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>
      <c r="A386" s="68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>
      <c r="A387" s="68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>
      <c r="A388" s="68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>
      <c r="A389" s="68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>
      <c r="A390" s="68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>
      <c r="A391" s="68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>
      <c r="A392" s="68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>
      <c r="A393" s="68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>
      <c r="A394" s="68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>
      <c r="A395" s="68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>
      <c r="A396" s="68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>
      <c r="A397" s="68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>
      <c r="A398" s="68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>
      <c r="A399" s="68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>
      <c r="A400" s="68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>
      <c r="A401" s="68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>
      <c r="A402" s="68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>
      <c r="A403" s="68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>
      <c r="A404" s="68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>
      <c r="A405" s="68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>
      <c r="A406" s="68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>
      <c r="A407" s="68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>
      <c r="A408" s="68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>
      <c r="A409" s="68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>
      <c r="A410" s="68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>
      <c r="A411" s="68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>
      <c r="A412" s="68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>
      <c r="A413" s="68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>
      <c r="A414" s="68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>
      <c r="A415" s="68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>
      <c r="A416" s="68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>
      <c r="A417" s="68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>
      <c r="A418" s="68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>
      <c r="A419" s="68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>
      <c r="A420" s="68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</sheetData>
  <sheetProtection/>
  <mergeCells count="1">
    <mergeCell ref="A1:O1"/>
  </mergeCells>
  <printOptions horizontalCentered="1"/>
  <pageMargins left="0" right="0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2019-11-12T11:33:26Z</cp:lastPrinted>
  <dcterms:created xsi:type="dcterms:W3CDTF">2013-09-11T11:00:21Z</dcterms:created>
  <dcterms:modified xsi:type="dcterms:W3CDTF">2019-11-12T11:36:21Z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